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L:\Audit Common\Original Annual Reports Templete\2024 Annual Report Templates\"/>
    </mc:Choice>
  </mc:AlternateContent>
  <xr:revisionPtr revIDLastSave="0" documentId="13_ncr:1_{F49D108D-8451-4299-92A5-2687A5A34BB2}" xr6:coauthVersionLast="47" xr6:coauthVersionMax="47" xr10:uidLastSave="{00000000-0000-0000-0000-000000000000}"/>
  <bookViews>
    <workbookView xWindow="28830" yWindow="15" windowWidth="21045" windowHeight="15480" tabRatio="753" firstSheet="15" activeTab="25" xr2:uid="{00000000-000D-0000-FFFF-FFFF00000000}"/>
  </bookViews>
  <sheets>
    <sheet name="Cover" sheetId="159" r:id="rId1"/>
    <sheet name="_i_  " sheetId="120" r:id="rId2"/>
    <sheet name="_ii_  " sheetId="121" r:id="rId3"/>
    <sheet name="_iii_" sheetId="161" r:id="rId4"/>
    <sheet name="iv " sheetId="123" r:id="rId5"/>
    <sheet name="1" sheetId="164" r:id="rId6"/>
    <sheet name="2" sheetId="169" r:id="rId7"/>
    <sheet name="3" sheetId="170" r:id="rId8"/>
    <sheet name="4 " sheetId="171" r:id="rId9"/>
    <sheet name="5  " sheetId="172" r:id="rId10"/>
    <sheet name="6" sheetId="173" r:id="rId11"/>
    <sheet name="7  " sheetId="174" r:id="rId12"/>
    <sheet name="8  " sheetId="175" r:id="rId13"/>
    <sheet name="9  " sheetId="176" r:id="rId14"/>
    <sheet name="10  " sheetId="177" r:id="rId15"/>
    <sheet name="11 " sheetId="178" r:id="rId16"/>
    <sheet name="12  " sheetId="179" r:id="rId17"/>
    <sheet name="13  " sheetId="180" r:id="rId18"/>
    <sheet name="14  " sheetId="181" r:id="rId19"/>
    <sheet name="15  " sheetId="182" r:id="rId20"/>
    <sheet name="16  " sheetId="183" r:id="rId21"/>
    <sheet name="17  " sheetId="184" r:id="rId22"/>
    <sheet name="17(A) " sheetId="199" r:id="rId23"/>
    <sheet name="18 " sheetId="185" r:id="rId24"/>
    <sheet name="19 " sheetId="186" r:id="rId25"/>
    <sheet name="20" sheetId="187" r:id="rId26"/>
    <sheet name="21 " sheetId="188" r:id="rId27"/>
    <sheet name="22 " sheetId="189" r:id="rId28"/>
    <sheet name="23 " sheetId="190" r:id="rId29"/>
    <sheet name="24 " sheetId="191" r:id="rId30"/>
    <sheet name="25 " sheetId="192" r:id="rId31"/>
    <sheet name="26 " sheetId="193" r:id="rId32"/>
    <sheet name="27 " sheetId="194" r:id="rId33"/>
    <sheet name="27(A) " sheetId="195" r:id="rId34"/>
    <sheet name="28  " sheetId="196" r:id="rId35"/>
    <sheet name="29" sheetId="198" r:id="rId36"/>
    <sheet name="30" sheetId="200" r:id="rId37"/>
    <sheet name="31 " sheetId="156" r:id="rId38"/>
    <sheet name="32 " sheetId="157" r:id="rId39"/>
    <sheet name="33 " sheetId="158" r:id="rId40"/>
    <sheet name="34 " sheetId="162" r:id="rId41"/>
    <sheet name="35" sheetId="88" r:id="rId42"/>
    <sheet name="36" sheetId="89" r:id="rId43"/>
    <sheet name="37" sheetId="91" r:id="rId44"/>
    <sheet name="38" sheetId="92" r:id="rId45"/>
  </sheets>
  <definedNames>
    <definedName name="_xlnm.Print_Area" localSheetId="2">'_ii_  '!$A$1:$A$40</definedName>
    <definedName name="_xlnm.Print_Area" localSheetId="3">_iii_!$A$1:$D$40</definedName>
    <definedName name="_xlnm.Print_Area" localSheetId="14">'10  '!$A$1:$E$62</definedName>
    <definedName name="_xlnm.Print_Area" localSheetId="17">'13  '!$A$1:$E$61</definedName>
    <definedName name="_xlnm.Print_Area" localSheetId="19">'15  '!$A$1:$G$59</definedName>
    <definedName name="_xlnm.Print_Area" localSheetId="20">'16  '!$A$1:$G$56</definedName>
    <definedName name="_xlnm.Print_Area" localSheetId="22">'17(A) '!$A$1:$K$47</definedName>
    <definedName name="_xlnm.Print_Area" localSheetId="6">'2'!$A$1:$A$47</definedName>
    <definedName name="_xlnm.Print_Area" localSheetId="34">'28  '!$A$1:$J$30</definedName>
    <definedName name="_xlnm.Print_Area" localSheetId="35">'29'!$A$1:$E$40</definedName>
    <definedName name="_xlnm.Print_Area" localSheetId="7">'3'!$A$1:$A$48</definedName>
    <definedName name="_xlnm.Print_Area" localSheetId="41">'35'!$A$1:$H$59</definedName>
    <definedName name="_xlnm.Print_Area" localSheetId="43">'37'!$A$1:$C$49</definedName>
    <definedName name="_xlnm.Print_Area" localSheetId="4">'iv '!$A$1:$D$34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6" i="178" l="1"/>
  <c r="I17" i="196" l="1"/>
  <c r="I18" i="196"/>
  <c r="I19" i="196"/>
  <c r="I20" i="196"/>
  <c r="I21" i="196"/>
  <c r="I22" i="196"/>
  <c r="I23" i="196"/>
  <c r="I24" i="196"/>
  <c r="I25" i="196"/>
  <c r="I26" i="196"/>
  <c r="I27" i="196"/>
  <c r="I16" i="196"/>
  <c r="G17" i="187"/>
  <c r="F17" i="187"/>
  <c r="E17" i="187"/>
  <c r="D17" i="187"/>
  <c r="F46" i="183"/>
  <c r="F47" i="183"/>
  <c r="F45" i="183"/>
  <c r="F44" i="183"/>
  <c r="F47" i="184"/>
  <c r="F48" i="184"/>
  <c r="F46" i="184"/>
  <c r="F45" i="184"/>
  <c r="F50" i="89" l="1"/>
  <c r="D50" i="89"/>
  <c r="H23" i="187" l="1"/>
  <c r="H22" i="187"/>
  <c r="H20" i="187"/>
  <c r="G19" i="187"/>
  <c r="G21" i="187" s="1"/>
  <c r="G24" i="187" s="1"/>
  <c r="F19" i="187"/>
  <c r="F21" i="187" s="1"/>
  <c r="F24" i="187" s="1"/>
  <c r="H15" i="187"/>
  <c r="H16" i="187"/>
  <c r="G34" i="88"/>
  <c r="G35" i="88"/>
  <c r="G36" i="88"/>
  <c r="G37" i="88"/>
  <c r="G38" i="88"/>
  <c r="G33" i="88"/>
  <c r="G32" i="88"/>
  <c r="G42" i="88"/>
  <c r="G41" i="88"/>
  <c r="F39" i="88"/>
  <c r="F43" i="88" s="1"/>
  <c r="E39" i="88"/>
  <c r="D39" i="88"/>
  <c r="D43" i="88" s="1"/>
  <c r="C39" i="88"/>
  <c r="C43" i="88" s="1"/>
  <c r="G15" i="88"/>
  <c r="G16" i="88"/>
  <c r="G17" i="88"/>
  <c r="G18" i="88"/>
  <c r="G19" i="88"/>
  <c r="G14" i="88"/>
  <c r="G13" i="88"/>
  <c r="G23" i="88"/>
  <c r="G22" i="88"/>
  <c r="D24" i="88"/>
  <c r="F20" i="88"/>
  <c r="F24" i="88" s="1"/>
  <c r="E20" i="88"/>
  <c r="E24" i="88" s="1"/>
  <c r="D20" i="88"/>
  <c r="C20" i="88"/>
  <c r="C24" i="88" s="1"/>
  <c r="G53" i="88"/>
  <c r="D56" i="162"/>
  <c r="D57" i="162" s="1"/>
  <c r="G34" i="162"/>
  <c r="G45" i="162" s="1"/>
  <c r="C34" i="162"/>
  <c r="G26" i="162"/>
  <c r="G25" i="162"/>
  <c r="D27" i="162"/>
  <c r="G18" i="162"/>
  <c r="G19" i="162"/>
  <c r="G20" i="162"/>
  <c r="G21" i="162"/>
  <c r="G22" i="162"/>
  <c r="G17" i="162"/>
  <c r="G16" i="162"/>
  <c r="F23" i="162"/>
  <c r="F27" i="162" s="1"/>
  <c r="E23" i="162"/>
  <c r="E27" i="162" s="1"/>
  <c r="D23" i="162"/>
  <c r="C23" i="162"/>
  <c r="C27" i="162" s="1"/>
  <c r="G32" i="158"/>
  <c r="G33" i="158"/>
  <c r="G34" i="158"/>
  <c r="G35" i="158"/>
  <c r="G36" i="158"/>
  <c r="G31" i="158"/>
  <c r="G30" i="158"/>
  <c r="G40" i="158"/>
  <c r="G39" i="158"/>
  <c r="F37" i="158"/>
  <c r="F41" i="158" s="1"/>
  <c r="E37" i="158"/>
  <c r="G37" i="158" s="1"/>
  <c r="D41" i="158"/>
  <c r="C41" i="158"/>
  <c r="D37" i="158"/>
  <c r="C37" i="158"/>
  <c r="G21" i="158"/>
  <c r="G20" i="158"/>
  <c r="F22" i="158"/>
  <c r="G13" i="158"/>
  <c r="G14" i="158"/>
  <c r="G15" i="158"/>
  <c r="G16" i="158"/>
  <c r="G17" i="158"/>
  <c r="G12" i="158"/>
  <c r="G11" i="158"/>
  <c r="F18" i="158"/>
  <c r="E18" i="158"/>
  <c r="G18" i="158" s="1"/>
  <c r="C22" i="158"/>
  <c r="D18" i="158"/>
  <c r="D22" i="158" s="1"/>
  <c r="C18" i="158"/>
  <c r="G52" i="158"/>
  <c r="D50" i="157"/>
  <c r="D51" i="157" s="1"/>
  <c r="G39" i="157"/>
  <c r="G28" i="157"/>
  <c r="G21" i="157"/>
  <c r="G20" i="157"/>
  <c r="C22" i="157"/>
  <c r="F18" i="157"/>
  <c r="F22" i="157" s="1"/>
  <c r="E18" i="157"/>
  <c r="E22" i="157" s="1"/>
  <c r="D18" i="157"/>
  <c r="D22" i="157" s="1"/>
  <c r="C18" i="157"/>
  <c r="G13" i="157"/>
  <c r="G14" i="157"/>
  <c r="G15" i="157"/>
  <c r="G16" i="157"/>
  <c r="G17" i="157"/>
  <c r="G12" i="157"/>
  <c r="G11" i="157"/>
  <c r="G52" i="156"/>
  <c r="G21" i="156"/>
  <c r="G20" i="156"/>
  <c r="E22" i="156"/>
  <c r="C22" i="156"/>
  <c r="G40" i="156"/>
  <c r="G39" i="156"/>
  <c r="F41" i="156"/>
  <c r="C41" i="156"/>
  <c r="F37" i="156"/>
  <c r="E37" i="156"/>
  <c r="E41" i="156" s="1"/>
  <c r="D37" i="156"/>
  <c r="D41" i="156" s="1"/>
  <c r="C37" i="156"/>
  <c r="G32" i="156"/>
  <c r="G33" i="156"/>
  <c r="G34" i="156"/>
  <c r="G35" i="156"/>
  <c r="G36" i="156"/>
  <c r="G31" i="156"/>
  <c r="G30" i="156"/>
  <c r="F18" i="156"/>
  <c r="F22" i="156" s="1"/>
  <c r="G22" i="156" s="1"/>
  <c r="E18" i="156"/>
  <c r="D18" i="156"/>
  <c r="D22" i="156" s="1"/>
  <c r="C18" i="156"/>
  <c r="G13" i="156"/>
  <c r="G14" i="156"/>
  <c r="G15" i="156"/>
  <c r="G16" i="156"/>
  <c r="G17" i="156"/>
  <c r="G12" i="156"/>
  <c r="G11" i="156"/>
  <c r="D52" i="200"/>
  <c r="D53" i="200" s="1"/>
  <c r="G43" i="200"/>
  <c r="G41" i="200"/>
  <c r="G30" i="200"/>
  <c r="D24" i="200"/>
  <c r="C24" i="200"/>
  <c r="F24" i="200"/>
  <c r="E24" i="200"/>
  <c r="G24" i="200" s="1"/>
  <c r="G23" i="200"/>
  <c r="G22" i="200"/>
  <c r="G20" i="200"/>
  <c r="G15" i="200"/>
  <c r="G16" i="200"/>
  <c r="G17" i="200"/>
  <c r="G18" i="200"/>
  <c r="G19" i="200"/>
  <c r="G14" i="200"/>
  <c r="G13" i="200"/>
  <c r="F20" i="200"/>
  <c r="E20" i="200"/>
  <c r="D20" i="200"/>
  <c r="C20" i="200"/>
  <c r="A21" i="91"/>
  <c r="D35" i="198"/>
  <c r="D17" i="198"/>
  <c r="H28" i="196"/>
  <c r="G28" i="196"/>
  <c r="D32" i="195"/>
  <c r="E32" i="195"/>
  <c r="F40" i="194"/>
  <c r="F20" i="194"/>
  <c r="E40" i="194"/>
  <c r="E20" i="194"/>
  <c r="F37" i="193"/>
  <c r="E37" i="193"/>
  <c r="E18" i="193"/>
  <c r="F18" i="193"/>
  <c r="I28" i="196" l="1"/>
  <c r="G27" i="162"/>
  <c r="G47" i="162" s="1"/>
  <c r="G39" i="88"/>
  <c r="E43" i="88"/>
  <c r="G43" i="88" s="1"/>
  <c r="G24" i="88"/>
  <c r="G23" i="162"/>
  <c r="E41" i="158"/>
  <c r="G41" i="158" s="1"/>
  <c r="E22" i="158"/>
  <c r="G22" i="158" s="1"/>
  <c r="G22" i="157"/>
  <c r="G41" i="157" s="1"/>
  <c r="G18" i="157"/>
  <c r="G41" i="156"/>
  <c r="G37" i="156"/>
  <c r="G18" i="156"/>
  <c r="D51" i="192"/>
  <c r="C51" i="192"/>
  <c r="D37" i="192"/>
  <c r="C37" i="192"/>
  <c r="D21" i="192"/>
  <c r="C21" i="192"/>
  <c r="D15" i="192"/>
  <c r="C15" i="192"/>
  <c r="D54" i="191"/>
  <c r="C54" i="191"/>
  <c r="D47" i="191"/>
  <c r="C47" i="191"/>
  <c r="D23" i="191"/>
  <c r="C23" i="191"/>
  <c r="D57" i="190"/>
  <c r="C57" i="190"/>
  <c r="D53" i="190"/>
  <c r="C53" i="190"/>
  <c r="D36" i="190"/>
  <c r="C36" i="190"/>
  <c r="D33" i="189"/>
  <c r="D13" i="190"/>
  <c r="C13" i="190"/>
  <c r="D39" i="189"/>
  <c r="C39" i="189"/>
  <c r="C33" i="189"/>
  <c r="C20" i="188"/>
  <c r="D59" i="188"/>
  <c r="C59" i="188"/>
  <c r="D33" i="188"/>
  <c r="D34" i="188" s="1"/>
  <c r="C33" i="188"/>
  <c r="D20" i="188"/>
  <c r="D19" i="187"/>
  <c r="E19" i="187"/>
  <c r="E21" i="187" s="1"/>
  <c r="E24" i="187" s="1"/>
  <c r="H14" i="187"/>
  <c r="D36" i="186"/>
  <c r="D17" i="186"/>
  <c r="E38" i="185"/>
  <c r="E15" i="185"/>
  <c r="E16" i="185"/>
  <c r="E17" i="185"/>
  <c r="E18" i="185"/>
  <c r="E19" i="185"/>
  <c r="E14" i="185"/>
  <c r="E13" i="185"/>
  <c r="D20" i="185"/>
  <c r="C20" i="185"/>
  <c r="D49" i="184"/>
  <c r="E49" i="184"/>
  <c r="F49" i="184"/>
  <c r="C49" i="184"/>
  <c r="F39" i="184"/>
  <c r="F36" i="184"/>
  <c r="F33" i="184"/>
  <c r="F30" i="184"/>
  <c r="F27" i="184"/>
  <c r="F24" i="184"/>
  <c r="F21" i="184"/>
  <c r="F18" i="184"/>
  <c r="F15" i="184"/>
  <c r="F12" i="184"/>
  <c r="D41" i="184"/>
  <c r="E41" i="184"/>
  <c r="C41" i="184"/>
  <c r="C48" i="183"/>
  <c r="F48" i="183"/>
  <c r="D48" i="183"/>
  <c r="E48" i="183"/>
  <c r="F38" i="183"/>
  <c r="F35" i="183"/>
  <c r="F32" i="183"/>
  <c r="F29" i="183"/>
  <c r="F26" i="183"/>
  <c r="F23" i="183"/>
  <c r="F20" i="183"/>
  <c r="F17" i="183"/>
  <c r="F14" i="183"/>
  <c r="F11" i="183"/>
  <c r="D40" i="183"/>
  <c r="E40" i="183"/>
  <c r="C40" i="183"/>
  <c r="F57" i="182"/>
  <c r="F59" i="182" s="1"/>
  <c r="D57" i="182"/>
  <c r="E59" i="182" s="1"/>
  <c r="F29" i="182"/>
  <c r="F31" i="182" s="1"/>
  <c r="D29" i="182"/>
  <c r="D31" i="182" s="1"/>
  <c r="D52" i="181"/>
  <c r="D40" i="181"/>
  <c r="D21" i="181"/>
  <c r="D15" i="181"/>
  <c r="D60" i="180"/>
  <c r="D32" i="180"/>
  <c r="D16" i="180"/>
  <c r="C38" i="192" l="1"/>
  <c r="C52" i="192" s="1"/>
  <c r="D38" i="192"/>
  <c r="D52" i="192" s="1"/>
  <c r="D54" i="192" s="1"/>
  <c r="E20" i="185"/>
  <c r="D54" i="181"/>
  <c r="F55" i="181" s="1"/>
  <c r="C34" i="188"/>
  <c r="D21" i="187"/>
  <c r="H19" i="187"/>
  <c r="H17" i="187"/>
  <c r="F41" i="184"/>
  <c r="F40" i="183"/>
  <c r="H21" i="187" l="1"/>
  <c r="D24" i="187"/>
  <c r="H24" i="187" s="1"/>
  <c r="C54" i="192"/>
  <c r="D39" i="179"/>
  <c r="D28" i="179"/>
  <c r="D33" i="178"/>
  <c r="D25" i="178"/>
  <c r="D14" i="178"/>
  <c r="D57" i="177"/>
  <c r="D51" i="177"/>
  <c r="D58" i="177" s="1"/>
  <c r="D15" i="178" s="1"/>
  <c r="D29" i="177"/>
  <c r="D36" i="177" s="1"/>
  <c r="A15" i="200"/>
  <c r="A16" i="200" s="1"/>
  <c r="A17" i="200" s="1"/>
  <c r="A18" i="200" s="1"/>
  <c r="A19" i="200" s="1"/>
  <c r="A20" i="200" s="1"/>
  <c r="A22" i="200" s="1"/>
  <c r="A23" i="200" s="1"/>
  <c r="A24" i="200" s="1"/>
  <c r="A28" i="200" s="1"/>
  <c r="A29" i="200" s="1"/>
  <c r="A30" i="200" s="1"/>
  <c r="A32" i="200" s="1"/>
  <c r="A33" i="200" s="1"/>
  <c r="A34" i="200" s="1"/>
  <c r="A35" i="200" s="1"/>
  <c r="A36" i="200" s="1"/>
  <c r="A37" i="200" s="1"/>
  <c r="A38" i="200" s="1"/>
  <c r="A39" i="200" s="1"/>
  <c r="A40" i="200" s="1"/>
  <c r="A41" i="200" s="1"/>
  <c r="A43" i="200" s="1"/>
  <c r="A48" i="200" s="1"/>
  <c r="A49" i="200" s="1"/>
  <c r="A50" i="200" s="1"/>
  <c r="A51" i="200" s="1"/>
  <c r="A52" i="200" s="1"/>
  <c r="A53" i="200" s="1"/>
  <c r="H14" i="200"/>
  <c r="H15" i="200" s="1"/>
  <c r="H16" i="200" s="1"/>
  <c r="H17" i="200" s="1"/>
  <c r="H18" i="200" s="1"/>
  <c r="H19" i="200" s="1"/>
  <c r="H20" i="200" s="1"/>
  <c r="H22" i="200" s="1"/>
  <c r="H23" i="200" s="1"/>
  <c r="H24" i="200" s="1"/>
  <c r="H28" i="200" s="1"/>
  <c r="H29" i="200" s="1"/>
  <c r="H30" i="200" s="1"/>
  <c r="H32" i="200" s="1"/>
  <c r="H33" i="200" s="1"/>
  <c r="H34" i="200" s="1"/>
  <c r="H35" i="200" s="1"/>
  <c r="H36" i="200" s="1"/>
  <c r="H37" i="200" s="1"/>
  <c r="H38" i="200" s="1"/>
  <c r="H39" i="200" s="1"/>
  <c r="H40" i="200" s="1"/>
  <c r="H41" i="200" s="1"/>
  <c r="H43" i="200" s="1"/>
  <c r="H48" i="200" s="1"/>
  <c r="H49" i="200" s="1"/>
  <c r="H50" i="200" s="1"/>
  <c r="H51" i="200" s="1"/>
  <c r="H52" i="200" s="1"/>
  <c r="H53" i="200" s="1"/>
  <c r="D34" i="180" l="1"/>
  <c r="F35" i="180" s="1"/>
  <c r="D35" i="178"/>
  <c r="D46" i="178" s="1"/>
  <c r="D51" i="178" s="1"/>
  <c r="D53" i="178" s="1"/>
  <c r="A12" i="192"/>
  <c r="E12" i="192"/>
  <c r="A13" i="192"/>
  <c r="A14" i="192"/>
  <c r="E13" i="192"/>
  <c r="E14" i="192" s="1"/>
  <c r="A18" i="192"/>
  <c r="A19" i="192"/>
  <c r="A20" i="192" s="1"/>
  <c r="A21" i="192" s="1"/>
  <c r="E18" i="192"/>
  <c r="E19" i="192"/>
  <c r="E20" i="192" s="1"/>
  <c r="E21" i="192" s="1"/>
  <c r="A24" i="192"/>
  <c r="A25" i="192" s="1"/>
  <c r="A26" i="192" s="1"/>
  <c r="E24" i="192"/>
  <c r="E25" i="192" s="1"/>
  <c r="A27" i="192"/>
  <c r="A28" i="192" s="1"/>
  <c r="A29" i="192" s="1"/>
  <c r="A30" i="192" s="1"/>
  <c r="A31" i="192" s="1"/>
  <c r="A32" i="192" s="1"/>
  <c r="A33" i="192" s="1"/>
  <c r="A34" i="192" s="1"/>
  <c r="A35" i="192" s="1"/>
  <c r="A36" i="192" s="1"/>
  <c r="A37" i="192" s="1"/>
  <c r="A38" i="192" s="1"/>
  <c r="E26" i="192"/>
  <c r="E27" i="192" s="1"/>
  <c r="E28" i="192" s="1"/>
  <c r="E29" i="192"/>
  <c r="E30" i="192"/>
  <c r="E31" i="192" s="1"/>
  <c r="E32" i="192" s="1"/>
  <c r="E33" i="192" s="1"/>
  <c r="E34" i="192" s="1"/>
  <c r="E35" i="192" s="1"/>
  <c r="E36" i="192" s="1"/>
  <c r="E37" i="192" s="1"/>
  <c r="E38" i="192" s="1"/>
  <c r="A42" i="192"/>
  <c r="E42" i="192"/>
  <c r="A45" i="192"/>
  <c r="A46" i="192"/>
  <c r="A47" i="192" s="1"/>
  <c r="A48" i="192" s="1"/>
  <c r="E45" i="192"/>
  <c r="E46" i="192"/>
  <c r="E47" i="192" s="1"/>
  <c r="E48" i="192" s="1"/>
  <c r="A52" i="192"/>
  <c r="A54" i="192"/>
  <c r="E52" i="192"/>
  <c r="E54" i="192"/>
  <c r="A12" i="191"/>
  <c r="A13" i="191" s="1"/>
  <c r="A14" i="191" s="1"/>
  <c r="A15" i="191" s="1"/>
  <c r="A16" i="191" s="1"/>
  <c r="A17" i="191" s="1"/>
  <c r="A18" i="191" s="1"/>
  <c r="A19" i="191" s="1"/>
  <c r="A20" i="191" s="1"/>
  <c r="A21" i="191" s="1"/>
  <c r="A22" i="191" s="1"/>
  <c r="E12" i="191"/>
  <c r="E13" i="191" s="1"/>
  <c r="E14" i="191"/>
  <c r="E15" i="191" s="1"/>
  <c r="E16" i="191" s="1"/>
  <c r="E17" i="191" s="1"/>
  <c r="E18" i="191" s="1"/>
  <c r="E19" i="191" s="1"/>
  <c r="E20" i="191" s="1"/>
  <c r="E21" i="191" s="1"/>
  <c r="E22" i="191" s="1"/>
  <c r="A26" i="191"/>
  <c r="E26" i="191"/>
  <c r="E27" i="191" s="1"/>
  <c r="E28" i="191" s="1"/>
  <c r="E29" i="191" s="1"/>
  <c r="E30" i="191" s="1"/>
  <c r="E31" i="191" s="1"/>
  <c r="E32" i="191" s="1"/>
  <c r="E33" i="191" s="1"/>
  <c r="E34" i="191" s="1"/>
  <c r="E35" i="191" s="1"/>
  <c r="E36" i="191" s="1"/>
  <c r="E37" i="191" s="1"/>
  <c r="E38" i="191" s="1"/>
  <c r="E39" i="191" s="1"/>
  <c r="E40" i="191" s="1"/>
  <c r="E41" i="191" s="1"/>
  <c r="E42" i="191" s="1"/>
  <c r="E43" i="191" s="1"/>
  <c r="E44" i="191" s="1"/>
  <c r="E45" i="191" s="1"/>
  <c r="E46" i="191" s="1"/>
  <c r="E47" i="191" s="1"/>
  <c r="A27" i="191"/>
  <c r="A28" i="191"/>
  <c r="A29" i="191" s="1"/>
  <c r="A30" i="191" s="1"/>
  <c r="A31" i="191" s="1"/>
  <c r="A32" i="191" s="1"/>
  <c r="A33" i="191" s="1"/>
  <c r="A34" i="191" s="1"/>
  <c r="A35" i="191" s="1"/>
  <c r="A36" i="191" s="1"/>
  <c r="A37" i="191" s="1"/>
  <c r="A38" i="191" s="1"/>
  <c r="A39" i="191" s="1"/>
  <c r="A40" i="191" s="1"/>
  <c r="A41" i="191" s="1"/>
  <c r="A42" i="191" s="1"/>
  <c r="A43" i="191" s="1"/>
  <c r="A44" i="191" s="1"/>
  <c r="A45" i="191" s="1"/>
  <c r="A46" i="191" s="1"/>
  <c r="A47" i="191" s="1"/>
  <c r="A12" i="190"/>
  <c r="E12" i="190"/>
  <c r="A13" i="190"/>
  <c r="E13" i="190"/>
  <c r="A16" i="190"/>
  <c r="E16" i="190"/>
  <c r="A17" i="190"/>
  <c r="A18" i="190"/>
  <c r="A19" i="190" s="1"/>
  <c r="A20" i="190" s="1"/>
  <c r="A21" i="190"/>
  <c r="A22" i="190" s="1"/>
  <c r="A23" i="190" s="1"/>
  <c r="A24" i="190" s="1"/>
  <c r="A25" i="190" s="1"/>
  <c r="A26" i="190"/>
  <c r="A27" i="190" s="1"/>
  <c r="A28" i="190" s="1"/>
  <c r="A29" i="190" s="1"/>
  <c r="A30" i="190" s="1"/>
  <c r="A31" i="190" s="1"/>
  <c r="A32" i="190" s="1"/>
  <c r="A33" i="190" s="1"/>
  <c r="A34" i="190" s="1"/>
  <c r="A35" i="190" s="1"/>
  <c r="A36" i="190" s="1"/>
  <c r="E17" i="190"/>
  <c r="E18" i="190" s="1"/>
  <c r="E19" i="190" s="1"/>
  <c r="E20" i="190" s="1"/>
  <c r="E21" i="190" s="1"/>
  <c r="E22" i="190"/>
  <c r="E23" i="190" s="1"/>
  <c r="E24" i="190" s="1"/>
  <c r="E25" i="190" s="1"/>
  <c r="E26" i="190" s="1"/>
  <c r="E27" i="190" s="1"/>
  <c r="E28" i="190" s="1"/>
  <c r="E29" i="190" s="1"/>
  <c r="E30" i="190" s="1"/>
  <c r="E31" i="190" s="1"/>
  <c r="E32" i="190" s="1"/>
  <c r="E33" i="190" s="1"/>
  <c r="E34" i="190" s="1"/>
  <c r="E35" i="190" s="1"/>
  <c r="E36" i="190" s="1"/>
  <c r="A39" i="190"/>
  <c r="A40" i="190"/>
  <c r="A41" i="190" s="1"/>
  <c r="A42" i="190" s="1"/>
  <c r="A43" i="190"/>
  <c r="A44" i="190" s="1"/>
  <c r="A45" i="190" s="1"/>
  <c r="A46" i="190" s="1"/>
  <c r="A47" i="190" s="1"/>
  <c r="A48" i="190"/>
  <c r="A49" i="190" s="1"/>
  <c r="A50" i="190" s="1"/>
  <c r="A51" i="190"/>
  <c r="A52" i="190" s="1"/>
  <c r="A53" i="190" s="1"/>
  <c r="E39" i="190"/>
  <c r="E40" i="190"/>
  <c r="E41" i="190"/>
  <c r="E42" i="190" s="1"/>
  <c r="E43" i="190" s="1"/>
  <c r="E44" i="190" s="1"/>
  <c r="E45" i="190" s="1"/>
  <c r="E46" i="190" s="1"/>
  <c r="E47" i="190" s="1"/>
  <c r="E48" i="190"/>
  <c r="E49" i="190" s="1"/>
  <c r="E50" i="190" s="1"/>
  <c r="E51" i="190" s="1"/>
  <c r="E52" i="190" s="1"/>
  <c r="E53" i="190" s="1"/>
  <c r="A12" i="189"/>
  <c r="E12" i="189"/>
  <c r="A13" i="189"/>
  <c r="A14" i="189"/>
  <c r="E13" i="189"/>
  <c r="E14" i="189" s="1"/>
  <c r="E15" i="189" s="1"/>
  <c r="E16" i="189" s="1"/>
  <c r="A15" i="189"/>
  <c r="A16" i="189" s="1"/>
  <c r="A17" i="189" s="1"/>
  <c r="A18" i="189" s="1"/>
  <c r="A19" i="189" s="1"/>
  <c r="A20" i="189"/>
  <c r="A21" i="189" s="1"/>
  <c r="A22" i="189" s="1"/>
  <c r="A23" i="189" s="1"/>
  <c r="A24" i="189" s="1"/>
  <c r="A25" i="189" s="1"/>
  <c r="A26" i="189" s="1"/>
  <c r="A27" i="189" s="1"/>
  <c r="A28" i="189" s="1"/>
  <c r="A29" i="189" s="1"/>
  <c r="A30" i="189" s="1"/>
  <c r="A31" i="189" s="1"/>
  <c r="A32" i="189" s="1"/>
  <c r="A33" i="189" s="1"/>
  <c r="E17" i="189"/>
  <c r="E18" i="189" s="1"/>
  <c r="E19" i="189" s="1"/>
  <c r="E20" i="189" s="1"/>
  <c r="E21" i="189" s="1"/>
  <c r="E22" i="189" s="1"/>
  <c r="E23" i="189" s="1"/>
  <c r="E24" i="189" s="1"/>
  <c r="E25" i="189" s="1"/>
  <c r="E26" i="189" s="1"/>
  <c r="E27" i="189" s="1"/>
  <c r="E28" i="189" s="1"/>
  <c r="E29" i="189" s="1"/>
  <c r="E30" i="189" s="1"/>
  <c r="E31" i="189" s="1"/>
  <c r="E32" i="189" s="1"/>
  <c r="E33" i="189" s="1"/>
  <c r="A36" i="189"/>
  <c r="E36" i="189"/>
  <c r="A37" i="189"/>
  <c r="A38" i="189"/>
  <c r="A39" i="189" s="1"/>
  <c r="E37" i="189"/>
  <c r="E38" i="189" s="1"/>
  <c r="E39" i="189" s="1"/>
  <c r="A44" i="189"/>
  <c r="E44" i="189"/>
  <c r="A45" i="189"/>
  <c r="A46" i="189"/>
  <c r="E45" i="189"/>
  <c r="E46" i="189" s="1"/>
  <c r="A51" i="189"/>
  <c r="A52" i="189" s="1"/>
  <c r="A53" i="189" s="1"/>
  <c r="E51" i="189"/>
  <c r="E52" i="189" s="1"/>
  <c r="E53" i="189"/>
  <c r="A57" i="189"/>
  <c r="E57" i="189"/>
  <c r="A13" i="188"/>
  <c r="A14" i="188"/>
  <c r="A15" i="188" s="1"/>
  <c r="A16" i="188" s="1"/>
  <c r="A17" i="188" s="1"/>
  <c r="E13" i="188"/>
  <c r="E14" i="188" s="1"/>
  <c r="E15" i="188" s="1"/>
  <c r="E16" i="188"/>
  <c r="E17" i="188" s="1"/>
  <c r="A20" i="188"/>
  <c r="E20" i="188"/>
  <c r="A23" i="188"/>
  <c r="A24" i="188" s="1"/>
  <c r="E23" i="188"/>
  <c r="E24" i="188" s="1"/>
  <c r="A27" i="188"/>
  <c r="A28" i="188"/>
  <c r="A29" i="188" s="1"/>
  <c r="A30" i="188" s="1"/>
  <c r="A31" i="188" s="1"/>
  <c r="E27" i="188"/>
  <c r="E28" i="188" s="1"/>
  <c r="E29" i="188" s="1"/>
  <c r="E30" i="188"/>
  <c r="E31" i="188"/>
  <c r="A34" i="188"/>
  <c r="E34" i="188"/>
  <c r="A40" i="188"/>
  <c r="A41" i="188"/>
  <c r="A42" i="188" s="1"/>
  <c r="A43" i="188" s="1"/>
  <c r="A44" i="188" s="1"/>
  <c r="A45" i="188" s="1"/>
  <c r="A46" i="188" s="1"/>
  <c r="A47" i="188" s="1"/>
  <c r="A48" i="188" s="1"/>
  <c r="A49" i="188" s="1"/>
  <c r="A50" i="188" s="1"/>
  <c r="A51" i="188" s="1"/>
  <c r="A52" i="188" s="1"/>
  <c r="A53" i="188" s="1"/>
  <c r="A54" i="188" s="1"/>
  <c r="A55" i="188" s="1"/>
  <c r="A56" i="188" s="1"/>
  <c r="A57" i="188" s="1"/>
  <c r="E40" i="188"/>
  <c r="E41" i="188" s="1"/>
  <c r="E42" i="188" s="1"/>
  <c r="E43" i="188" s="1"/>
  <c r="E44" i="188" s="1"/>
  <c r="E45" i="188" s="1"/>
  <c r="E46" i="188" s="1"/>
  <c r="E47" i="188" s="1"/>
  <c r="E48" i="188" s="1"/>
  <c r="E49" i="188" s="1"/>
  <c r="E50" i="188" s="1"/>
  <c r="E51" i="188" s="1"/>
  <c r="E52" i="188" s="1"/>
  <c r="E53" i="188" s="1"/>
  <c r="E54" i="188" s="1"/>
  <c r="E55" i="188" s="1"/>
  <c r="E56" i="188" s="1"/>
  <c r="E57" i="188" s="1"/>
  <c r="A11" i="181"/>
  <c r="A12" i="181" s="1"/>
  <c r="A13" i="181" s="1"/>
  <c r="E11" i="181"/>
  <c r="E12" i="181"/>
  <c r="E13" i="181" s="1"/>
  <c r="A26" i="181"/>
  <c r="A27" i="181" s="1"/>
  <c r="A28" i="181" s="1"/>
  <c r="A29" i="181" s="1"/>
  <c r="A30" i="181" s="1"/>
  <c r="A31" i="181" s="1"/>
  <c r="A32" i="181" s="1"/>
  <c r="A33" i="181" s="1"/>
  <c r="A34" i="181" s="1"/>
  <c r="A35" i="181" s="1"/>
  <c r="A36" i="181" s="1"/>
  <c r="E26" i="181"/>
  <c r="E27" i="181"/>
  <c r="E28" i="181" s="1"/>
  <c r="E29" i="181" s="1"/>
  <c r="E30" i="181" s="1"/>
  <c r="E31" i="181" s="1"/>
  <c r="E32" i="181" s="1"/>
  <c r="E33" i="181" s="1"/>
  <c r="E34" i="181" s="1"/>
  <c r="E35" i="181" s="1"/>
  <c r="E36" i="181" s="1"/>
  <c r="A44" i="181"/>
  <c r="A45" i="181"/>
  <c r="A46" i="181" s="1"/>
  <c r="E44" i="181"/>
  <c r="E45" i="181" s="1"/>
  <c r="E46" i="181" s="1"/>
  <c r="A9" i="180"/>
  <c r="E9" i="180"/>
  <c r="A10" i="180"/>
  <c r="A11" i="180" s="1"/>
  <c r="E10" i="180"/>
  <c r="E11" i="180" s="1"/>
  <c r="E12" i="180" s="1"/>
  <c r="E13" i="180" s="1"/>
  <c r="A12" i="180"/>
  <c r="A13" i="180" s="1"/>
  <c r="A20" i="180"/>
  <c r="E20" i="180"/>
  <c r="A24" i="180"/>
  <c r="E24" i="180"/>
  <c r="A25" i="180"/>
  <c r="A26" i="180"/>
  <c r="E25" i="180"/>
  <c r="E26" i="180" s="1"/>
  <c r="A42" i="180"/>
  <c r="A43" i="180" s="1"/>
  <c r="A44" i="180" s="1"/>
  <c r="A45" i="180" s="1"/>
  <c r="A46" i="180" s="1"/>
  <c r="A47" i="180"/>
  <c r="A48" i="180" s="1"/>
  <c r="A49" i="180" s="1"/>
  <c r="A50" i="180"/>
  <c r="A51" i="180" s="1"/>
  <c r="A52" i="180" s="1"/>
  <c r="A53" i="180" s="1"/>
  <c r="A54" i="180" s="1"/>
  <c r="A55" i="180"/>
  <c r="A56" i="180" s="1"/>
  <c r="E42" i="180"/>
  <c r="E43" i="180"/>
  <c r="E44" i="180"/>
  <c r="E45" i="180" s="1"/>
  <c r="E46" i="180" s="1"/>
  <c r="E47" i="180"/>
  <c r="E48" i="180" s="1"/>
  <c r="E49" i="180" s="1"/>
  <c r="E50" i="180" s="1"/>
  <c r="E51" i="180" s="1"/>
  <c r="E52" i="180" s="1"/>
  <c r="E53" i="180" s="1"/>
  <c r="E54" i="180" s="1"/>
  <c r="E55" i="180" s="1"/>
  <c r="E56" i="180" s="1"/>
  <c r="A12" i="179"/>
  <c r="A13" i="179" s="1"/>
  <c r="A14" i="179"/>
  <c r="A15" i="179"/>
  <c r="A16" i="179" s="1"/>
  <c r="A17" i="179" s="1"/>
  <c r="A18" i="179"/>
  <c r="A19" i="179" s="1"/>
  <c r="A20" i="179" s="1"/>
  <c r="A21" i="179" s="1"/>
  <c r="A22" i="179" s="1"/>
  <c r="A23" i="179"/>
  <c r="A24" i="179" s="1"/>
  <c r="A25" i="179" s="1"/>
  <c r="A26" i="179" s="1"/>
  <c r="A27" i="179" s="1"/>
  <c r="A28" i="179" s="1"/>
  <c r="A31" i="179" s="1"/>
  <c r="A32" i="179" s="1"/>
  <c r="A33" i="179" s="1"/>
  <c r="A34" i="179" s="1"/>
  <c r="A35" i="179" s="1"/>
  <c r="A36" i="179" s="1"/>
  <c r="A37" i="179" s="1"/>
  <c r="A38" i="179" s="1"/>
  <c r="A39" i="179" s="1"/>
  <c r="A42" i="179" s="1"/>
  <c r="E12" i="179"/>
  <c r="E13" i="179"/>
  <c r="E14" i="179"/>
  <c r="E15" i="179" s="1"/>
  <c r="E16" i="179" s="1"/>
  <c r="E17" i="179"/>
  <c r="E18" i="179"/>
  <c r="E19" i="179" s="1"/>
  <c r="E20" i="179" s="1"/>
  <c r="E21" i="179" s="1"/>
  <c r="E22" i="179" s="1"/>
  <c r="E23" i="179" s="1"/>
  <c r="E24" i="179" s="1"/>
  <c r="E25" i="179" s="1"/>
  <c r="E26" i="179" s="1"/>
  <c r="E27" i="179" s="1"/>
  <c r="E28" i="179" s="1"/>
  <c r="E31" i="179" s="1"/>
  <c r="E32" i="179" s="1"/>
  <c r="E33" i="179" s="1"/>
  <c r="E34" i="179" s="1"/>
  <c r="E35" i="179" s="1"/>
  <c r="E36" i="179" s="1"/>
  <c r="E37" i="179" s="1"/>
  <c r="E38" i="179" s="1"/>
  <c r="E39" i="179" s="1"/>
  <c r="E42" i="179" s="1"/>
  <c r="E43" i="179" s="1"/>
  <c r="E44" i="179" s="1"/>
  <c r="E45" i="179" s="1"/>
  <c r="E46" i="179" s="1"/>
  <c r="E47" i="179" s="1"/>
  <c r="E48" i="179" s="1"/>
  <c r="E49" i="179" s="1"/>
  <c r="E50" i="179" s="1"/>
  <c r="E51" i="179" s="1"/>
  <c r="E52" i="179" s="1"/>
  <c r="E53" i="179" s="1"/>
  <c r="E54" i="179" s="1"/>
  <c r="E55" i="179" s="1"/>
  <c r="E56" i="179" s="1"/>
  <c r="E57" i="179" s="1"/>
  <c r="E58" i="179" s="1"/>
  <c r="E59" i="179" s="1"/>
  <c r="E60" i="179" s="1"/>
  <c r="A44" i="179"/>
  <c r="A45" i="179"/>
  <c r="A46" i="179" s="1"/>
  <c r="A47" i="179" s="1"/>
  <c r="A48" i="179" s="1"/>
  <c r="A49" i="179" s="1"/>
  <c r="A50" i="179" s="1"/>
  <c r="A51" i="179" s="1"/>
  <c r="A52" i="179" s="1"/>
  <c r="A53" i="179" s="1"/>
  <c r="A54" i="179" s="1"/>
  <c r="A55" i="179" s="1"/>
  <c r="A56" i="179" s="1"/>
  <c r="A57" i="179" s="1"/>
  <c r="A58" i="179" s="1"/>
  <c r="A59" i="179" s="1"/>
  <c r="A60" i="179" s="1"/>
  <c r="A9" i="178"/>
  <c r="A10" i="178" s="1"/>
  <c r="A11" i="178" s="1"/>
  <c r="E9" i="178"/>
  <c r="E10" i="178" s="1"/>
  <c r="E11" i="178" s="1"/>
  <c r="E14" i="178"/>
  <c r="A20" i="178"/>
  <c r="A21" i="178" s="1"/>
  <c r="A22" i="178" s="1"/>
  <c r="A23" i="178" s="1"/>
  <c r="E20" i="178"/>
  <c r="E21" i="178" s="1"/>
  <c r="E22" i="178" s="1"/>
  <c r="E23" i="178" s="1"/>
  <c r="A31" i="178"/>
  <c r="A32" i="178" s="1"/>
  <c r="E31" i="178"/>
  <c r="E32" i="178"/>
  <c r="A46" i="178"/>
  <c r="A47" i="178" s="1"/>
  <c r="A48" i="178" s="1"/>
  <c r="A49" i="178" s="1"/>
  <c r="A50" i="178" s="1"/>
  <c r="E46" i="178"/>
  <c r="E47" i="178" s="1"/>
  <c r="E48" i="178" s="1"/>
  <c r="E49" i="178"/>
  <c r="E50" i="178" s="1"/>
  <c r="A13" i="177"/>
  <c r="A14" i="177" s="1"/>
  <c r="A15" i="177" s="1"/>
  <c r="A16" i="177" s="1"/>
  <c r="A17" i="177" s="1"/>
  <c r="A18" i="177" s="1"/>
  <c r="E13" i="177"/>
  <c r="E14" i="177"/>
  <c r="E15" i="177" s="1"/>
  <c r="E16" i="177" s="1"/>
  <c r="E17" i="177" s="1"/>
  <c r="E18" i="177" s="1"/>
  <c r="A22" i="177"/>
  <c r="A23" i="177" s="1"/>
  <c r="A24" i="177" s="1"/>
  <c r="A25" i="177" s="1"/>
  <c r="E22" i="177"/>
  <c r="E23" i="177" s="1"/>
  <c r="E24" i="177" s="1"/>
  <c r="E25" i="177" s="1"/>
  <c r="A43" i="177"/>
  <c r="A44" i="177" s="1"/>
  <c r="A45" i="177" s="1"/>
  <c r="E43" i="177"/>
  <c r="E44" i="177" s="1"/>
  <c r="E45" i="177" s="1"/>
  <c r="A48" i="177"/>
  <c r="A49" i="177" s="1"/>
  <c r="A50" i="177" s="1"/>
  <c r="A51" i="177" s="1"/>
  <c r="E48" i="177"/>
  <c r="E49" i="177"/>
  <c r="E50" i="177" s="1"/>
  <c r="E51" i="177" s="1"/>
  <c r="A56" i="177"/>
  <c r="A57" i="177" s="1"/>
  <c r="E56" i="177"/>
  <c r="E57" i="177"/>
  <c r="A14" i="176"/>
  <c r="A15" i="176"/>
  <c r="A16" i="176" s="1"/>
  <c r="A17" i="176" s="1"/>
  <c r="A18" i="176"/>
  <c r="A19" i="176"/>
  <c r="A20" i="176" s="1"/>
  <c r="A21" i="176" s="1"/>
  <c r="A22" i="176" s="1"/>
  <c r="E14" i="176"/>
  <c r="E15" i="176" s="1"/>
  <c r="E16" i="176" s="1"/>
  <c r="E17" i="176"/>
  <c r="E18" i="176"/>
  <c r="E19" i="176" s="1"/>
  <c r="E20" i="176" s="1"/>
  <c r="E21" i="176" s="1"/>
  <c r="E22" i="176" s="1"/>
  <c r="A13" i="175"/>
  <c r="E13" i="175"/>
  <c r="A14" i="175"/>
  <c r="A15" i="175"/>
  <c r="A16" i="175" s="1"/>
  <c r="A17" i="175" s="1"/>
  <c r="A18" i="175"/>
  <c r="A19" i="175"/>
  <c r="A20" i="175" s="1"/>
  <c r="A21" i="175" s="1"/>
  <c r="E14" i="175"/>
  <c r="E15" i="175"/>
  <c r="E16" i="175" s="1"/>
  <c r="E17" i="175" s="1"/>
  <c r="E18" i="175"/>
  <c r="E19" i="175"/>
  <c r="E20" i="175" s="1"/>
  <c r="E21" i="175" s="1"/>
  <c r="H17" i="162"/>
  <c r="H18" i="162"/>
  <c r="H19" i="162" s="1"/>
  <c r="H20" i="162" s="1"/>
  <c r="H21" i="162" s="1"/>
  <c r="H22" i="162" s="1"/>
  <c r="H23" i="162" s="1"/>
  <c r="H25" i="162" s="1"/>
  <c r="H26" i="162" s="1"/>
  <c r="H27" i="162" s="1"/>
  <c r="H31" i="162" s="1"/>
  <c r="H32" i="162" s="1"/>
  <c r="H33" i="162" s="1"/>
  <c r="H34" i="162" s="1"/>
  <c r="H36" i="162" s="1"/>
  <c r="H37" i="162" s="1"/>
  <c r="H38" i="162" s="1"/>
  <c r="H39" i="162" s="1"/>
  <c r="H40" i="162" s="1"/>
  <c r="H41" i="162" s="1"/>
  <c r="H42" i="162" s="1"/>
  <c r="H43" i="162" s="1"/>
  <c r="H44" i="162" s="1"/>
  <c r="H45" i="162" s="1"/>
  <c r="H47" i="162" s="1"/>
  <c r="H52" i="162" s="1"/>
  <c r="H53" i="162" s="1"/>
  <c r="H54" i="162" s="1"/>
  <c r="H55" i="162" s="1"/>
  <c r="H56" i="162" s="1"/>
  <c r="H57" i="162" s="1"/>
  <c r="A17" i="162"/>
  <c r="A18" i="162"/>
  <c r="A19" i="162" s="1"/>
  <c r="A20" i="162" s="1"/>
  <c r="A21" i="162" s="1"/>
  <c r="A22" i="162" s="1"/>
  <c r="A23" i="162" s="1"/>
  <c r="A25" i="162" s="1"/>
  <c r="A26" i="162" s="1"/>
  <c r="A27" i="162" s="1"/>
  <c r="A31" i="162" s="1"/>
  <c r="A32" i="162" s="1"/>
  <c r="A33" i="162" s="1"/>
  <c r="A34" i="162" s="1"/>
  <c r="A36" i="162" s="1"/>
  <c r="A37" i="162" s="1"/>
  <c r="A38" i="162" s="1"/>
  <c r="A39" i="162" s="1"/>
  <c r="A40" i="162" s="1"/>
  <c r="A41" i="162" s="1"/>
  <c r="A42" i="162" s="1"/>
  <c r="A43" i="162" s="1"/>
  <c r="A44" i="162" s="1"/>
  <c r="A45" i="162" s="1"/>
  <c r="A47" i="162" s="1"/>
  <c r="A52" i="162" s="1"/>
  <c r="A53" i="162" s="1"/>
  <c r="A54" i="162" s="1"/>
  <c r="A55" i="162" s="1"/>
  <c r="A56" i="162" s="1"/>
  <c r="A57" i="162" s="1"/>
  <c r="A12" i="158"/>
  <c r="A13" i="158"/>
  <c r="A14" i="158"/>
  <c r="A15" i="158" s="1"/>
  <c r="A16" i="158" s="1"/>
  <c r="A17" i="158" s="1"/>
  <c r="A18" i="158" s="1"/>
  <c r="A20" i="158" s="1"/>
  <c r="A21" i="158" s="1"/>
  <c r="A22" i="158" s="1"/>
  <c r="H12" i="158"/>
  <c r="H13" i="158" s="1"/>
  <c r="H14" i="158" s="1"/>
  <c r="H15" i="158" s="1"/>
  <c r="H16" i="158" s="1"/>
  <c r="H17" i="158" s="1"/>
  <c r="H18" i="158" s="1"/>
  <c r="H20" i="158" s="1"/>
  <c r="H21" i="158" s="1"/>
  <c r="H22" i="158" s="1"/>
  <c r="A31" i="158"/>
  <c r="H31" i="158"/>
  <c r="H32" i="158"/>
  <c r="H33" i="158" s="1"/>
  <c r="H34" i="158" s="1"/>
  <c r="H35" i="158" s="1"/>
  <c r="H36" i="158" s="1"/>
  <c r="H37" i="158" s="1"/>
  <c r="H39" i="158" s="1"/>
  <c r="H40" i="158" s="1"/>
  <c r="H41" i="158" s="1"/>
  <c r="H48" i="158" s="1"/>
  <c r="H49" i="158" s="1"/>
  <c r="H50" i="158" s="1"/>
  <c r="H51" i="158" s="1"/>
  <c r="H52" i="158" s="1"/>
  <c r="A32" i="158"/>
  <c r="A33" i="158" s="1"/>
  <c r="A34" i="158" s="1"/>
  <c r="A35" i="158" s="1"/>
  <c r="A36" i="158" s="1"/>
  <c r="A37" i="158" s="1"/>
  <c r="A39" i="158" s="1"/>
  <c r="A40" i="158" s="1"/>
  <c r="A41" i="158" s="1"/>
  <c r="A48" i="158" s="1"/>
  <c r="A49" i="158" s="1"/>
  <c r="A50" i="158" s="1"/>
  <c r="A51" i="158" s="1"/>
  <c r="A52" i="158" s="1"/>
  <c r="H12" i="157"/>
  <c r="H13" i="157"/>
  <c r="H14" i="157" s="1"/>
  <c r="H15" i="157" s="1"/>
  <c r="H16" i="157" s="1"/>
  <c r="H17" i="157" s="1"/>
  <c r="H18" i="157" s="1"/>
  <c r="H20" i="157" s="1"/>
  <c r="H21" i="157" s="1"/>
  <c r="H22" i="157" s="1"/>
  <c r="H26" i="157" s="1"/>
  <c r="H27" i="157" s="1"/>
  <c r="H28" i="157" s="1"/>
  <c r="H30" i="157" s="1"/>
  <c r="H31" i="157" s="1"/>
  <c r="H32" i="157" s="1"/>
  <c r="H33" i="157" s="1"/>
  <c r="H34" i="157" s="1"/>
  <c r="H35" i="157" s="1"/>
  <c r="H36" i="157" s="1"/>
  <c r="H37" i="157" s="1"/>
  <c r="H38" i="157" s="1"/>
  <c r="H39" i="157" s="1"/>
  <c r="H41" i="157" s="1"/>
  <c r="H46" i="157" s="1"/>
  <c r="H47" i="157" s="1"/>
  <c r="H48" i="157" s="1"/>
  <c r="H49" i="157" s="1"/>
  <c r="H50" i="157" s="1"/>
  <c r="H51" i="157" s="1"/>
  <c r="A13" i="157"/>
  <c r="A14" i="157" s="1"/>
  <c r="A15" i="157" s="1"/>
  <c r="A16" i="157" s="1"/>
  <c r="A17" i="157" s="1"/>
  <c r="A18" i="157" s="1"/>
  <c r="A20" i="157" s="1"/>
  <c r="A21" i="157" s="1"/>
  <c r="A22" i="157" s="1"/>
  <c r="A26" i="157" s="1"/>
  <c r="A27" i="157" s="1"/>
  <c r="A28" i="157" s="1"/>
  <c r="A30" i="157" s="1"/>
  <c r="A31" i="157" s="1"/>
  <c r="A32" i="157" s="1"/>
  <c r="A33" i="157" s="1"/>
  <c r="A34" i="157" s="1"/>
  <c r="A35" i="157" s="1"/>
  <c r="A36" i="157" s="1"/>
  <c r="A37" i="157" s="1"/>
  <c r="A38" i="157" s="1"/>
  <c r="A39" i="157" s="1"/>
  <c r="A41" i="157" s="1"/>
  <c r="A46" i="157" s="1"/>
  <c r="A47" i="157" s="1"/>
  <c r="A48" i="157" s="1"/>
  <c r="A49" i="157" s="1"/>
  <c r="A50" i="157" s="1"/>
  <c r="A51" i="157" s="1"/>
  <c r="A12" i="156"/>
  <c r="A13" i="156" s="1"/>
  <c r="A14" i="156" s="1"/>
  <c r="A15" i="156" s="1"/>
  <c r="A16" i="156" s="1"/>
  <c r="A17" i="156" s="1"/>
  <c r="A18" i="156" s="1"/>
  <c r="A20" i="156" s="1"/>
  <c r="A21" i="156" s="1"/>
  <c r="A22" i="156" s="1"/>
  <c r="H12" i="156"/>
  <c r="H13" i="156" s="1"/>
  <c r="H14" i="156" s="1"/>
  <c r="H15" i="156" s="1"/>
  <c r="H16" i="156" s="1"/>
  <c r="H17" i="156" s="1"/>
  <c r="H18" i="156" s="1"/>
  <c r="H20" i="156" s="1"/>
  <c r="H21" i="156" s="1"/>
  <c r="H22" i="156" s="1"/>
  <c r="A31" i="156"/>
  <c r="A32" i="156"/>
  <c r="A33" i="156" s="1"/>
  <c r="A34" i="156" s="1"/>
  <c r="A35" i="156" s="1"/>
  <c r="A36" i="156" s="1"/>
  <c r="A37" i="156" s="1"/>
  <c r="A39" i="156" s="1"/>
  <c r="A40" i="156" s="1"/>
  <c r="A41" i="156" s="1"/>
  <c r="A48" i="156" s="1"/>
  <c r="A49" i="156" s="1"/>
  <c r="A50" i="156" s="1"/>
  <c r="A51" i="156" s="1"/>
  <c r="A52" i="156" s="1"/>
  <c r="H31" i="156"/>
  <c r="H32" i="156" s="1"/>
  <c r="H33" i="156" s="1"/>
  <c r="H34" i="156" s="1"/>
  <c r="H35" i="156" s="1"/>
  <c r="H36" i="156" s="1"/>
  <c r="H37" i="156" s="1"/>
  <c r="H39" i="156" s="1"/>
  <c r="H40" i="156" s="1"/>
  <c r="H41" i="156" s="1"/>
  <c r="H48" i="156" s="1"/>
  <c r="H49" i="156" s="1"/>
  <c r="H50" i="156" s="1"/>
  <c r="H51" i="156" s="1"/>
  <c r="H52" i="156" s="1"/>
  <c r="A14" i="88"/>
  <c r="A15" i="88" s="1"/>
  <c r="A16" i="88" s="1"/>
  <c r="A17" i="88" s="1"/>
  <c r="A18" i="88" s="1"/>
  <c r="A19" i="88" s="1"/>
  <c r="A20" i="88" s="1"/>
  <c r="A22" i="88" s="1"/>
  <c r="A23" i="88" s="1"/>
  <c r="A24" i="88" s="1"/>
  <c r="H14" i="88"/>
  <c r="H15" i="88"/>
  <c r="H16" i="88" s="1"/>
  <c r="H17" i="88" s="1"/>
  <c r="H18" i="88" s="1"/>
  <c r="H19" i="88" s="1"/>
  <c r="H20" i="88" s="1"/>
  <c r="H22" i="88" s="1"/>
  <c r="H23" i="88" s="1"/>
  <c r="H24" i="88" s="1"/>
  <c r="A33" i="88"/>
  <c r="A34" i="88"/>
  <c r="A35" i="88"/>
  <c r="A36" i="88"/>
  <c r="A37" i="88" s="1"/>
  <c r="A38" i="88" s="1"/>
  <c r="A39" i="88" s="1"/>
  <c r="A41" i="88" s="1"/>
  <c r="A42" i="88" s="1"/>
  <c r="A43" i="88" s="1"/>
  <c r="A49" i="88" s="1"/>
  <c r="A50" i="88" s="1"/>
  <c r="A51" i="88" s="1"/>
  <c r="A52" i="88" s="1"/>
  <c r="A53" i="88" s="1"/>
  <c r="H33" i="88"/>
  <c r="H34" i="88" s="1"/>
  <c r="H35" i="88" s="1"/>
  <c r="H36" i="88" s="1"/>
  <c r="H37" i="88" s="1"/>
  <c r="H38" i="88" s="1"/>
  <c r="H39" i="88" s="1"/>
  <c r="H41" i="88" s="1"/>
  <c r="H42" i="88" s="1"/>
  <c r="H43" i="88" s="1"/>
  <c r="H49" i="88" s="1"/>
  <c r="H50" i="88" s="1"/>
  <c r="H51" i="88" s="1"/>
  <c r="H52" i="88" s="1"/>
  <c r="H53" i="88" s="1"/>
  <c r="A18" i="89"/>
  <c r="G18" i="89"/>
  <c r="A21" i="89"/>
  <c r="G21" i="89"/>
  <c r="A36" i="89"/>
  <c r="G36" i="89"/>
  <c r="A48" i="89"/>
  <c r="G48" i="89"/>
</calcChain>
</file>

<file path=xl/sharedStrings.xml><?xml version="1.0" encoding="utf-8"?>
<sst xmlns="http://schemas.openxmlformats.org/spreadsheetml/2006/main" count="2319" uniqueCount="1165">
  <si>
    <t>IMPORTANT CHANGES DURING THE YEAR</t>
  </si>
  <si>
    <t>In this section, give details concerning the matters indicated below, during this reporting period.  Make the statements</t>
  </si>
  <si>
    <t xml:space="preserve">                                                                                                                                             </t>
  </si>
  <si>
    <t xml:space="preserve">     notification (Tex. Util. Code, § 102.052).</t>
  </si>
  <si>
    <t>4.   The loan of money, stocks, bonds, notes, or other forms of indebtedness to any corporation or person owning</t>
  </si>
  <si>
    <t>5.   Additional matters of fact (not elsewhere provided for) which the Respondent may desire to include in its report.</t>
  </si>
  <si>
    <t>AFFILIATES</t>
  </si>
  <si>
    <t>% Control</t>
  </si>
  <si>
    <t>Name of Company</t>
  </si>
  <si>
    <t>Relationship</t>
  </si>
  <si>
    <t>Nature of Business</t>
  </si>
  <si>
    <t>(Direct and</t>
  </si>
  <si>
    <t>to Respondent</t>
  </si>
  <si>
    <t>Indirect)</t>
  </si>
  <si>
    <t>%</t>
  </si>
  <si>
    <t>OFFICERS AND DIRECTORS</t>
  </si>
  <si>
    <t>Report  the names  of officers  and  directors  at end of reporting period,   and designate  directors with an</t>
  </si>
  <si>
    <t>asterisk (*).  List only the primary officers.   It is not necessary to include assistant vice presidents or other</t>
  </si>
  <si>
    <t>Title of Officers or Occupation and</t>
  </si>
  <si>
    <t>Directors</t>
  </si>
  <si>
    <t>Name</t>
  </si>
  <si>
    <t>Principal Business Address of</t>
  </si>
  <si>
    <t xml:space="preserve">Length </t>
  </si>
  <si>
    <t xml:space="preserve">Term </t>
  </si>
  <si>
    <t>Directors Who Are Not Officers</t>
  </si>
  <si>
    <t>of Term</t>
  </si>
  <si>
    <t>Expires</t>
  </si>
  <si>
    <t>COMMON STOCKHOLDERS</t>
  </si>
  <si>
    <t>Name and Address</t>
  </si>
  <si>
    <t>Number of Shares</t>
  </si>
  <si>
    <t>% Ownership</t>
  </si>
  <si>
    <t>PREFERRED STOCKHOLDERS</t>
  </si>
  <si>
    <t>Report the names and addresses of the ten largest stockholders for each class of preferred stock at year-end.</t>
  </si>
  <si>
    <t>(843.7) Maintenance of Compressor Equipment</t>
  </si>
  <si>
    <t>If any stock is held by a nominee, give known details as to the beneficiary.</t>
  </si>
  <si>
    <t>INCOME STATEMENT</t>
  </si>
  <si>
    <t>Account</t>
  </si>
  <si>
    <t>Cross Reference</t>
  </si>
  <si>
    <t>Year Ended Dec. 31</t>
  </si>
  <si>
    <t>UTILITY OPERATING INCOME</t>
  </si>
  <si>
    <t>(400) Operating Revenues</t>
  </si>
  <si>
    <t>$</t>
  </si>
  <si>
    <t>Operating Expenses</t>
  </si>
  <si>
    <t>(401-402) Operation &amp; Maintenance Expenses</t>
  </si>
  <si>
    <t>(408.1) Taxes Other Than Income Taxes, Utility Op. Income</t>
  </si>
  <si>
    <t>(409.1) Income Taxes, Utility Operating Income</t>
  </si>
  <si>
    <t>(410.1) Provision for Deferred Income Taxes</t>
  </si>
  <si>
    <t>(411.1) Provision for Deferred Income Taxes-Credits</t>
  </si>
  <si>
    <t>(411.4) Investment Tax Credit Adj., Utility Operations</t>
  </si>
  <si>
    <t>(411.10)  Accretion Expense</t>
  </si>
  <si>
    <t>Other Operating Income:</t>
  </si>
  <si>
    <t>(413) Expenses of Gas Plant Leased to Others</t>
  </si>
  <si>
    <t xml:space="preserve">TOTAL OPERATING INCOME </t>
  </si>
  <si>
    <t>(Line 1 minus 19, plus Lines 20 thru 22)</t>
  </si>
  <si>
    <t>OTHER INCOME AND DEDUCTIONS</t>
  </si>
  <si>
    <t>Other Income:</t>
  </si>
  <si>
    <t>(415) Revenue from Merch., Jobbing &amp; Contract Work</t>
  </si>
  <si>
    <t>(416) Costs &amp; Exp. of Merch., Jobbing &amp; Contract Work</t>
  </si>
  <si>
    <t>(417-417.1) Revenues &amp; Expenses from Nonutility Operations</t>
  </si>
  <si>
    <t>(418) Nonoperating Rental Income</t>
  </si>
  <si>
    <t>(418.1) Equity in Earnings of Subsidiary Companies</t>
  </si>
  <si>
    <t>(419) Interest and Dividend Income</t>
  </si>
  <si>
    <t>(419.1) Allowance for Other Funds Used During Const.</t>
  </si>
  <si>
    <t>(421) Miscellaneous Nonoperating Income</t>
  </si>
  <si>
    <t>Other Income Deductions:</t>
  </si>
  <si>
    <t>TOTAL OTHER INCOME AND DEDUCTIONS</t>
  </si>
  <si>
    <t>(Line 33 minus Line 36)</t>
  </si>
  <si>
    <t>INCOME STATEMENT (Continued)</t>
  </si>
  <si>
    <t>Taxes Applicable to Other Income and Deductions:</t>
  </si>
  <si>
    <t>(409.2) Income Taxes, Other Income and Deductions</t>
  </si>
  <si>
    <t>(Name of Reporting Utility)</t>
  </si>
  <si>
    <t>(Address of Reporting Utility)</t>
  </si>
  <si>
    <t>(411.5) Investment Tax Credit Adj., Nonutility Operations</t>
  </si>
  <si>
    <t>(420) Investment Tax Credits</t>
  </si>
  <si>
    <t>NET OTHER INCOME AND DEDUCTIONS</t>
  </si>
  <si>
    <t>(Line 37 minus Line 44)</t>
  </si>
  <si>
    <t>INTEREST CHARGES</t>
  </si>
  <si>
    <t>(427) Interest on Long Term Debt</t>
  </si>
  <si>
    <t>(430) Interest on Debt to Associated Companies</t>
  </si>
  <si>
    <t>(431) Other Interest Expense</t>
  </si>
  <si>
    <t>INCOME BEFORE EXTRAORDINARY ITEMS</t>
  </si>
  <si>
    <t xml:space="preserve">                        (Line 23 plus or minus Line 45 minus Line 52)</t>
  </si>
  <si>
    <t>EXTRAORDINARY ITEMS</t>
  </si>
  <si>
    <t>ALL QUESTIONS MUST BE ANSWERED BY EACH UTILITY.</t>
  </si>
  <si>
    <t>(434) Extraordinary Income</t>
  </si>
  <si>
    <t>(409.3) Income Taxes, Extraordinary Items</t>
  </si>
  <si>
    <t>NET INCOME</t>
  </si>
  <si>
    <t>(Line 53 plus or minus Line 57)</t>
  </si>
  <si>
    <t>STATEMENT OF RETAINED EARNINGS</t>
  </si>
  <si>
    <t>(433) Balance Transferred from Income</t>
  </si>
  <si>
    <t>p. 11, Ln. 58(c)</t>
  </si>
  <si>
    <t>(436) Appropriations of Retained Earnings</t>
  </si>
  <si>
    <t>(437) Dividends Declared - Preferred Stock</t>
  </si>
  <si>
    <t>(438) Dividends Declared - Common Stock</t>
  </si>
  <si>
    <t>NET INCREASE (DECREASE) TO RET. EARNINGS</t>
  </si>
  <si>
    <t>(Lines 60 thru 64)</t>
  </si>
  <si>
    <t>p.13, Ln. 88(c)</t>
  </si>
  <si>
    <t>(Line 59 plus or minus Line 65)</t>
  </si>
  <si>
    <t xml:space="preserve"> BALANCE SHEET</t>
  </si>
  <si>
    <t>Cross</t>
  </si>
  <si>
    <t>Balance at Dec. 31</t>
  </si>
  <si>
    <t>Assets and Other Debits</t>
  </si>
  <si>
    <t>Reference</t>
  </si>
  <si>
    <t>Dr.  (Cr.)</t>
  </si>
  <si>
    <t>UTILITY PLANT</t>
  </si>
  <si>
    <t>(101) Gas Plant in Service</t>
  </si>
  <si>
    <t>(101.1) Property Under Capital Leases</t>
  </si>
  <si>
    <t>(102) Gas Plant Purchased or Sold</t>
  </si>
  <si>
    <t>(103) Experimental Gas Plant Unclassified</t>
  </si>
  <si>
    <t>(104) Gas Plant Leased to Others</t>
  </si>
  <si>
    <t>Gas Supply Expenses (continued)</t>
  </si>
  <si>
    <t>(800-804) Purchased Gas *</t>
  </si>
  <si>
    <t>(105-105.1) 'Properties' Held for Future Use</t>
  </si>
  <si>
    <t>(106) Completed Construction Not Classified - Gas</t>
  </si>
  <si>
    <t>(107) Construction Work in Progress - Gas</t>
  </si>
  <si>
    <t>(116) Other Gas Plant Adjustments</t>
  </si>
  <si>
    <t>3.   The purchase of voting stock in another Gas Utility doing business in Texas, and reference the Commission</t>
  </si>
  <si>
    <t xml:space="preserve">     or holding directly or indirectly any stock of the Gas Utility (Tex. Util. Code, § 102.053).</t>
  </si>
  <si>
    <t>(117.1) Gas Stored  - Base Gas</t>
  </si>
  <si>
    <t>(117.2) System Balancing Gas</t>
  </si>
  <si>
    <t>(117.3) Gas Stored in Reservoirs &amp; Pipelines - Noncurrent</t>
  </si>
  <si>
    <t>(117.4) Gas Owed to System Gas</t>
  </si>
  <si>
    <t xml:space="preserve">(118) Other Utility Plant </t>
  </si>
  <si>
    <t>(119) Accum. Prov. For Depr./Amort. of Other Utility Plant</t>
  </si>
  <si>
    <t>OTHER PROPERTY AND INVESTMENTS</t>
  </si>
  <si>
    <t>(121) Nonutility Property</t>
  </si>
  <si>
    <t>p. 25, Ln. 210(c)</t>
  </si>
  <si>
    <t>Line 28(e) must equal Page 12, Line 9(c)</t>
  </si>
  <si>
    <t>(225-6) Unamortized Premium/Discount on Long-Term Debt</t>
  </si>
  <si>
    <t>(123) Investment in Associated Companies</t>
  </si>
  <si>
    <t>(123.1) Investment in Subsidiary Companies</t>
  </si>
  <si>
    <t>(124) Other Investments</t>
  </si>
  <si>
    <t>(125) Sinking Funds</t>
  </si>
  <si>
    <t>(128) Other Special Funds</t>
  </si>
  <si>
    <t>TOTAL OTHER PROPERTY &amp; INVESTMENTS</t>
  </si>
  <si>
    <t>CURRENT AND ACCRUED ASSETS</t>
  </si>
  <si>
    <t>(131) Cash</t>
  </si>
  <si>
    <t>(132-134) 'Special Deposits'</t>
  </si>
  <si>
    <t>(135) Working Funds</t>
  </si>
  <si>
    <t>(136) Temporary Cash Investments</t>
  </si>
  <si>
    <t>(141) Notes Receivable</t>
  </si>
  <si>
    <t>(142) Customer Accounts Receivable</t>
  </si>
  <si>
    <t>(143) Other Accounts Receivable</t>
  </si>
  <si>
    <t>(144) Accum. Provision for Uncollectible Accounts - Credit</t>
  </si>
  <si>
    <t>(145) Notes Receivable from Associated Companies</t>
  </si>
  <si>
    <t>p. 15, Ln. 16(b)</t>
  </si>
  <si>
    <t>(146) Accounts Receivable from Associated Companies</t>
  </si>
  <si>
    <t>p. 15, Ln. 16(c)</t>
  </si>
  <si>
    <t>(151) Fuel Stock</t>
  </si>
  <si>
    <t>(152) Fuel Stock Expenses Undistributed</t>
  </si>
  <si>
    <t>(153) Residuals and Extracted Products</t>
  </si>
  <si>
    <t>(155) Merchandise</t>
  </si>
  <si>
    <t>(156) Other Materials and Supplies</t>
  </si>
  <si>
    <t>(163) Stores Expenses Undistributed</t>
  </si>
  <si>
    <t>(164.1) Gas Stored - Current</t>
  </si>
  <si>
    <t>BALANCE SHEET (Continued)</t>
  </si>
  <si>
    <t>CURRENT AND ACCRUED ASSETS (continued)</t>
  </si>
  <si>
    <t>(165) Prepayments</t>
  </si>
  <si>
    <t>(166-167) 'Advance Payments'</t>
  </si>
  <si>
    <t>(171) Interest and Dividends Receivable</t>
  </si>
  <si>
    <t>(172) Rents Receivable</t>
  </si>
  <si>
    <t>(173) Accrued Utility Revenues</t>
  </si>
  <si>
    <t>(175) Derivative Instrument Assets</t>
  </si>
  <si>
    <t>(176) Derivative Instrument Assets - Hedges</t>
  </si>
  <si>
    <t>TOTAL CURRENT AND ACCRUED ASSETS</t>
  </si>
  <si>
    <t>DEFERRED DEBITS</t>
  </si>
  <si>
    <t>(181) Unamortized Debt Discount</t>
  </si>
  <si>
    <t>(182.2) Unrecovered Plant &amp; Regulatory Study Costs</t>
  </si>
  <si>
    <t>(183.1-2) Preliminary Survey &amp; Investigation Charges</t>
  </si>
  <si>
    <t>(184) Clearing Accounts</t>
  </si>
  <si>
    <t>(185) Temporary Facilities</t>
  </si>
  <si>
    <t>(187) Deferred Losses from Disposition of Utility Plant</t>
  </si>
  <si>
    <t>(188) Research, Development &amp; Demonstration Expenditures</t>
  </si>
  <si>
    <t>(189) Unamortized Loss on Reacquired Debt</t>
  </si>
  <si>
    <t>(190) Accumulated Deferred Income Taxes</t>
  </si>
  <si>
    <t>TOTAL ASSETS AND OTHER DEBITS</t>
  </si>
  <si>
    <t>Liabilities and Other Credits</t>
  </si>
  <si>
    <t>(Dr.)  Cr.</t>
  </si>
  <si>
    <t>PROPRIETARY CAPITAL</t>
  </si>
  <si>
    <t>(201) Common Stock Issued</t>
  </si>
  <si>
    <t>(202) Common Stock Subscribed</t>
  </si>
  <si>
    <t>(203) Common Stock Liability for Conversion</t>
  </si>
  <si>
    <t>(204) Preferred Stock Issued</t>
  </si>
  <si>
    <t>(205) Preferred Stock Subscribed</t>
  </si>
  <si>
    <t>(206) Preferred Stock Liability for Conversion</t>
  </si>
  <si>
    <t>(207) Premium on Capital Stock</t>
  </si>
  <si>
    <t>(208) Donations Received from Stockholders</t>
  </si>
  <si>
    <t>(209) Reduction in Par or Stated Value of Capital Stock</t>
  </si>
  <si>
    <t>(210) Gain on Resale/Cancellation of Reacquired Cap. Stock</t>
  </si>
  <si>
    <t>(212) Installments Received on Capital Stock</t>
  </si>
  <si>
    <t>(213) Discount on Capital Stock</t>
  </si>
  <si>
    <t xml:space="preserve">(214) Capital Stock Expenses </t>
  </si>
  <si>
    <t>(215) Appropriated Retained Earnings</t>
  </si>
  <si>
    <t>(216) Unappropriated Retained Earnings</t>
  </si>
  <si>
    <t>p.11, Ln. 66(c)</t>
  </si>
  <si>
    <t>(216.1) Unappropriated Undistributed Subsidiary Earnings</t>
  </si>
  <si>
    <t xml:space="preserve">(217) Reacquired Capital Stock </t>
  </si>
  <si>
    <t>(219) Accumulated Other Comprehensive Income</t>
  </si>
  <si>
    <t>LONG-TERM DEBT</t>
  </si>
  <si>
    <t>(221) Bonds</t>
  </si>
  <si>
    <t>(222) Reacquired Bonds</t>
  </si>
  <si>
    <t>(Lines 20 &amp; 29 &amp; 57 &amp; 71)</t>
  </si>
  <si>
    <r>
      <t xml:space="preserve">          TOTAL UTILITY PLANT  </t>
    </r>
    <r>
      <rPr>
        <sz val="8"/>
        <rFont val="Times New Roman"/>
        <family val="1"/>
      </rPr>
      <t xml:space="preserve">(Lines 1 thru 19) </t>
    </r>
  </si>
  <si>
    <t>(Lines 21 thru 28)</t>
  </si>
  <si>
    <t>(223) Advances from Associated Companies</t>
  </si>
  <si>
    <t xml:space="preserve">(224) Other Long-Term Debt </t>
  </si>
  <si>
    <t>OTHER NONCURRENT LIABILITIES</t>
  </si>
  <si>
    <t>(227) Obligations under Capital Leases - noncurrent</t>
  </si>
  <si>
    <t>(228.1-4) Accumulated Provisions - 'Various'</t>
  </si>
  <si>
    <t>(229) Accumulated Provision for Rate Refunds</t>
  </si>
  <si>
    <t>CURRENT &amp; ACCRUED LIABILITIES</t>
  </si>
  <si>
    <t>(230) Asset Retirement Obligations</t>
  </si>
  <si>
    <t xml:space="preserve">(231) Notes Payable </t>
  </si>
  <si>
    <t xml:space="preserve">(232) Accounts Payable  </t>
  </si>
  <si>
    <t>(233) Notes Payable to Associated Companies</t>
  </si>
  <si>
    <t xml:space="preserve">(234) Accounts Payable to Associated Companies </t>
  </si>
  <si>
    <t xml:space="preserve">(235) Customer Deposits  </t>
  </si>
  <si>
    <t xml:space="preserve">(236) Taxes Accrued  </t>
  </si>
  <si>
    <t xml:space="preserve">(237) Interest Accrued  </t>
  </si>
  <si>
    <t xml:space="preserve">(238) Dividends Declared  </t>
  </si>
  <si>
    <t xml:space="preserve">(239) Matured Long-Term Debt  </t>
  </si>
  <si>
    <t>10.  State the name, title and office address of the officer of the Respondent to whom any correspondence concerning this</t>
  </si>
  <si>
    <t>This page may not be omitted from your filing.</t>
  </si>
  <si>
    <t xml:space="preserve">assistant  officers.    If Respondent is a sole proprietorship or partnership, list owner or partners. </t>
  </si>
  <si>
    <t xml:space="preserve">(403-403.1) Depreciation Expenses </t>
  </si>
  <si>
    <t xml:space="preserve">(404.1-3) Amortizations of Limited Term Gas Plants </t>
  </si>
  <si>
    <t xml:space="preserve">(405) Amortization of Other Gas Plant  </t>
  </si>
  <si>
    <t xml:space="preserve">(406) Amortization of Gas Plant Acquisition Adjustments </t>
  </si>
  <si>
    <t xml:space="preserve">(407.2) Amortization of Conversion Expenses </t>
  </si>
  <si>
    <t xml:space="preserve">(428-428.1) Amortization of Debt Discount and Expense  </t>
  </si>
  <si>
    <t xml:space="preserve">(429-429.1) Amortization of Premium on Debt - Credit </t>
  </si>
  <si>
    <t xml:space="preserve">(108) Accum. Provision for Depreciation &amp; Amort. </t>
  </si>
  <si>
    <t xml:space="preserve">(115) Accum. Prov. for Amort. of Gas Plant Acq. Adj. </t>
  </si>
  <si>
    <t xml:space="preserve">(126) Depreciation Fund </t>
  </si>
  <si>
    <r>
      <t xml:space="preserve">TOTAL  </t>
    </r>
    <r>
      <rPr>
        <sz val="8"/>
        <rFont val="Times New Roman"/>
        <family val="1"/>
      </rPr>
      <t>(must equal Page 14, Lines 106 &amp; 107)</t>
    </r>
  </si>
  <si>
    <r>
      <t xml:space="preserve">Totals - Texas Only </t>
    </r>
    <r>
      <rPr>
        <b/>
        <sz val="11"/>
        <rFont val="Times New Roman"/>
        <family val="1"/>
      </rPr>
      <t xml:space="preserve"> (Lines 1 through 22)</t>
    </r>
  </si>
  <si>
    <t>NOTE: If the 'Balance First of Year' does not match the prior year 'Balance End of Year' please reconcile the difference</t>
  </si>
  <si>
    <r>
      <t xml:space="preserve">Totals - Texas Only  </t>
    </r>
    <r>
      <rPr>
        <b/>
        <sz val="11"/>
        <rFont val="Times New Roman"/>
        <family val="1"/>
      </rPr>
      <t>(Lines 1 through 22)</t>
    </r>
  </si>
  <si>
    <t>Show hereunder particulars concerning income from nonutility operations.  Provide sufficient description</t>
  </si>
  <si>
    <t>Description of Activity</t>
  </si>
  <si>
    <t>Description of Activity / Income</t>
  </si>
  <si>
    <t>Description of Activity / Deduction</t>
  </si>
  <si>
    <t>Description / from Tax Forms</t>
  </si>
  <si>
    <t xml:space="preserve">  Tax Rate</t>
  </si>
  <si>
    <t xml:space="preserve">  Late Penalty (paid)</t>
  </si>
  <si>
    <t xml:space="preserve">  Interest (paid)</t>
  </si>
  <si>
    <t>Gas Supply Expenses</t>
  </si>
  <si>
    <t xml:space="preserve">(805) Other Gas Purchases                                </t>
  </si>
  <si>
    <t xml:space="preserve">(403-403.1) Depreciation Expense  </t>
  </si>
  <si>
    <t xml:space="preserve">(404-407.2) Combined Amortization Expenses  </t>
  </si>
  <si>
    <r>
      <t xml:space="preserve">RRC Lease ID. No. If Casinghead Gas </t>
    </r>
    <r>
      <rPr>
        <b/>
        <u/>
        <sz val="10"/>
        <rFont val="Times New Roman"/>
        <family val="1"/>
      </rPr>
      <t>or</t>
    </r>
  </si>
  <si>
    <t xml:space="preserve">(240) Matured Interest  </t>
  </si>
  <si>
    <t xml:space="preserve">(241) Tax Collections Payable  </t>
  </si>
  <si>
    <t>(243) Obligations under Capital Leases - current</t>
  </si>
  <si>
    <t>(244) Derivative Instrument Liabilities</t>
  </si>
  <si>
    <t>(245) Derivative Instrument Liabilities - Hedges</t>
  </si>
  <si>
    <t xml:space="preserve">TOTAL CURRENT AND ACCRUED LIABILITIES </t>
  </si>
  <si>
    <t>(Lines 103 thru 118)</t>
  </si>
  <si>
    <t>DEFERRED CREDITS</t>
  </si>
  <si>
    <t xml:space="preserve">(252) Customer Advances for Construction  </t>
  </si>
  <si>
    <t xml:space="preserve">(255) Accumulated Deferred Investment Tax Credits  </t>
  </si>
  <si>
    <t>(256) Deferred Gains from Disposition of Utility Plant</t>
  </si>
  <si>
    <t>(257) Unamortized Gain on Reacquired Debt</t>
  </si>
  <si>
    <t>(282) Accumulated Deferred Income Taxes - Other Property</t>
  </si>
  <si>
    <t>(283) Accumulated Deferred Income Taxes - Other</t>
  </si>
  <si>
    <t xml:space="preserve">TOTAL LIABILITIES AND OTHER CREDITS  </t>
  </si>
  <si>
    <t>(Line 92 &amp; 98 &amp; 102 &amp; 119 &amp; 129)</t>
  </si>
  <si>
    <t>(e)</t>
  </si>
  <si>
    <t>RECEIVABLES FROM ASSOCIATED COMPANIES  (Accts. 145-146)</t>
  </si>
  <si>
    <t>1.  For notes receivable, show associated company, date of issue, maturity date, and interest rate for each note</t>
  </si>
  <si>
    <t>2.  For  accounts  receivable,  show  the  associated  company in  column (a)  and the total accounts receivable for</t>
  </si>
  <si>
    <t xml:space="preserve">     each associated company in  column (c).</t>
  </si>
  <si>
    <t>UTILITY PLANT TOTALS, ALL TEXAS LOCATIONS</t>
  </si>
  <si>
    <t>UTILITY PLANT TOTALS, ENTIRE COMPANY</t>
  </si>
  <si>
    <t>Amounts at End of Year</t>
  </si>
  <si>
    <t>Accts. Receivable</t>
  </si>
  <si>
    <t xml:space="preserve"> PAYABLES TO ASSOCIATED COMPANIES  (Accts. 233-234)</t>
  </si>
  <si>
    <t>1.  For notes payable, show associated company, date of issue, maturity date, and interest rate for each note payable</t>
  </si>
  <si>
    <t>2.  For  accounts  payable,  show  the  associated  company in  column (a)  and the total accounts payable for each</t>
  </si>
  <si>
    <t xml:space="preserve">     associated company in  column (c).</t>
  </si>
  <si>
    <t>Accts. Payable</t>
  </si>
  <si>
    <t>(f)</t>
  </si>
  <si>
    <t>(g)</t>
  </si>
  <si>
    <t>TOTAL</t>
  </si>
  <si>
    <t>Amount</t>
  </si>
  <si>
    <t>Balance First</t>
  </si>
  <si>
    <t>Additions</t>
  </si>
  <si>
    <t>Retirements &amp;</t>
  </si>
  <si>
    <t>Balance End</t>
  </si>
  <si>
    <t>Account and Description</t>
  </si>
  <si>
    <t>of Year</t>
  </si>
  <si>
    <t>During Year</t>
  </si>
  <si>
    <t>Adjustments</t>
  </si>
  <si>
    <t>Natural Gas Production and Gath. Plant</t>
  </si>
  <si>
    <t>- iii -</t>
  </si>
  <si>
    <t>Products Extraction Plant</t>
  </si>
  <si>
    <t>Underground Storage Plant</t>
  </si>
  <si>
    <t>(804.1) Liquefied Natural Gas Purchases</t>
  </si>
  <si>
    <t>THE INTEREST RATE FOR CUSTOMER</t>
  </si>
  <si>
    <t>Other Storage Plant</t>
  </si>
  <si>
    <t>Transmission Plant</t>
  </si>
  <si>
    <t>Distribution Plant</t>
  </si>
  <si>
    <t>(164.2-164.3) Liquefied Natural Gas 'Grouped'</t>
  </si>
  <si>
    <t xml:space="preserve"> Intangible Plant</t>
  </si>
  <si>
    <t>Manufactured Gas Prod. Plant</t>
  </si>
  <si>
    <t>Base Load LNG Term./Proc</t>
  </si>
  <si>
    <t>TOTAL PLANT - TEXAS</t>
  </si>
  <si>
    <t>(Lines 2 &amp; 4 &amp; 6 &amp; 8 &amp; 10 &amp; 12 &amp; 14 &amp; 16 &amp; 18 &amp; 20)</t>
  </si>
  <si>
    <t>Total (Accounts 301 - 303)</t>
  </si>
  <si>
    <t>Total (Accounts 304 - 321)</t>
  </si>
  <si>
    <t>Total (Accounts 325.1 - 339)</t>
  </si>
  <si>
    <t>Total (Accounts 340 - 348)</t>
  </si>
  <si>
    <t>Total (Accounts 360 - 363.6)</t>
  </si>
  <si>
    <t>Total (Accounts 364.1 - 364.9)</t>
  </si>
  <si>
    <t>Total (Accounts 365.1 - 372)</t>
  </si>
  <si>
    <t>Total (Accounts 374 - 388)</t>
  </si>
  <si>
    <t>Total (Accounts 389 - 399.1)</t>
  </si>
  <si>
    <t>GAS UTILITY PLANT IN SERVICE (*Balance Sheet Account 101)</t>
  </si>
  <si>
    <t>its books and records by individual Gas Utility Plant In Service account.</t>
  </si>
  <si>
    <t>* Plant Sub-Totals are for reporting purposes only. It is still the responsibility of the utility to maintain</t>
  </si>
  <si>
    <t>ACCUMULATED DEPRECIATION OF GAS UTILITY PLANT IN SERVICE</t>
  </si>
  <si>
    <t>(BALANCE SHEET ACCOUNT 108)</t>
  </si>
  <si>
    <t>p. 16, Ln. 28(e)</t>
  </si>
  <si>
    <t>p. 17, Ln. 28(e)</t>
  </si>
  <si>
    <r>
      <t xml:space="preserve">  </t>
    </r>
    <r>
      <rPr>
        <sz val="8"/>
        <rFont val="Times New Roman"/>
        <family val="1"/>
      </rPr>
      <t>(Line 28(e) must equal  Page 12, Line 1(c))</t>
    </r>
  </si>
  <si>
    <t>(Lines 30 thru 56)</t>
  </si>
  <si>
    <t>EXTRAORDINARY DEDUCTIONS  (Acct. 435)</t>
  </si>
  <si>
    <t>APPLICABLE" in Column (d).</t>
  </si>
  <si>
    <t xml:space="preserve">For any resubmissions, revise and resubmit this page and provide a brief explanation for the resubmission in </t>
  </si>
  <si>
    <t>List of Schedules</t>
  </si>
  <si>
    <t xml:space="preserve">Title of Schedule </t>
  </si>
  <si>
    <t>Date Revised</t>
  </si>
  <si>
    <t>Remarks</t>
  </si>
  <si>
    <t>Page No.</t>
  </si>
  <si>
    <t>Preferred Stockholders</t>
  </si>
  <si>
    <t>List of Schedules (continued)</t>
  </si>
  <si>
    <t>Other Gas Purchases</t>
  </si>
  <si>
    <t>Revenue From Intrastate Transportation of Gas of Others in Texas</t>
  </si>
  <si>
    <t>Revenue From Storing Gas of Others</t>
  </si>
  <si>
    <t>- iv -</t>
  </si>
  <si>
    <t>OTHER GAS PURCHASES</t>
  </si>
  <si>
    <t>(Account 805)</t>
  </si>
  <si>
    <t>- 29 -</t>
  </si>
  <si>
    <r>
      <t xml:space="preserve">Percentage Lost &amp; Unacct. For   </t>
    </r>
    <r>
      <rPr>
        <sz val="8"/>
        <rFont val="Times New Roman"/>
        <family val="1"/>
      </rPr>
      <t>(Ln. 30 / Ln. 26)</t>
    </r>
  </si>
  <si>
    <t xml:space="preserve">(409.1) Income Taxes </t>
  </si>
  <si>
    <t xml:space="preserve">(410.1-411.1) Net Deferred Income Taxes </t>
  </si>
  <si>
    <r>
      <t xml:space="preserve">                              NET OPERATING INCOME </t>
    </r>
    <r>
      <rPr>
        <b/>
        <sz val="8"/>
        <rFont val="Times New Roman"/>
        <family val="1"/>
      </rPr>
      <t xml:space="preserve"> (Line 11f  minus  Line 24c)</t>
    </r>
  </si>
  <si>
    <r>
      <t xml:space="preserve">                              NET OPERATING INCOME      </t>
    </r>
    <r>
      <rPr>
        <b/>
        <sz val="8"/>
        <rFont val="Times New Roman"/>
        <family val="1"/>
      </rPr>
      <t>( Line 11f  minus  Line 25d)</t>
    </r>
  </si>
  <si>
    <t>- 4 -</t>
  </si>
  <si>
    <t>17A</t>
  </si>
  <si>
    <t>Describe in sufficient detail to explain the item(s)</t>
  </si>
  <si>
    <t xml:space="preserve">(435) Extraordinary Deductions                               </t>
  </si>
  <si>
    <t>p. 19, Ln. 8(b)</t>
  </si>
  <si>
    <t>General Plant</t>
  </si>
  <si>
    <t>(301-364) Int., Prod., &amp; Storage Plant</t>
  </si>
  <si>
    <t>(365-372) Transmission Plant</t>
  </si>
  <si>
    <t>(374-388) Distribution Plant</t>
  </si>
  <si>
    <t>(389-399) General Plant</t>
  </si>
  <si>
    <t>Current Yr.</t>
  </si>
  <si>
    <t>Accrual</t>
  </si>
  <si>
    <t xml:space="preserve">REVENUES &amp; EXPENSES FROM NONUTILITY OPERATIONS  </t>
  </si>
  <si>
    <t>(Accts. 417 &amp; 417.1)</t>
  </si>
  <si>
    <t>Acct. 417</t>
  </si>
  <si>
    <t>Acct. 417.1</t>
  </si>
  <si>
    <t>Net Income</t>
  </si>
  <si>
    <t>Revenues</t>
  </si>
  <si>
    <t>Expenses</t>
  </si>
  <si>
    <t>(Col. b less c)</t>
  </si>
  <si>
    <t>TOTALS</t>
  </si>
  <si>
    <t>MISCELLANEOUS NONOPERATING INCOME (Acct. 421)</t>
  </si>
  <si>
    <t>EXTRAORDINARY INCOME  (Acct. 434)</t>
  </si>
  <si>
    <t>1st Quarter</t>
  </si>
  <si>
    <t>2nd Quarter</t>
  </si>
  <si>
    <t>3rd Quarter</t>
  </si>
  <si>
    <t>4th Quarter</t>
  </si>
  <si>
    <t>Totals</t>
  </si>
  <si>
    <t xml:space="preserve">  TOTAL GROSS RECEIPTS  *</t>
  </si>
  <si>
    <t xml:space="preserve">  Less Non -Taxable Receipts</t>
  </si>
  <si>
    <t xml:space="preserve">  Less Deductions</t>
  </si>
  <si>
    <t xml:space="preserve">  Total Taxable Gross Income</t>
  </si>
  <si>
    <t xml:space="preserve">     x         .005</t>
  </si>
  <si>
    <t xml:space="preserve">  Total Tax Due</t>
  </si>
  <si>
    <t xml:space="preserve">  Adjustment for Over/Under Payments</t>
  </si>
  <si>
    <t xml:space="preserve">  Net Tax Due</t>
  </si>
  <si>
    <t xml:space="preserve">                                                                      </t>
  </si>
  <si>
    <t>GAS OPERATING REVENUES AND EXPENSES</t>
  </si>
  <si>
    <t>Texas</t>
  </si>
  <si>
    <t>Total</t>
  </si>
  <si>
    <t>Operations</t>
  </si>
  <si>
    <t>For any page that is not applicable to the respondent, omit the page and enter "NA," "NONE," or "NOT</t>
  </si>
  <si>
    <t>Accumulated Depreciation of Gas Utility Plant in Service</t>
  </si>
  <si>
    <t>Sale of Respondent's Own Production in Texas</t>
  </si>
  <si>
    <t>(Col. (d), Line 8 above must equal Page 10, Line  26)</t>
  </si>
  <si>
    <t>( Show Sub-Totals for each account.  i.e. 489.1 Gathering Facilities, 489.2 Transmission Facilities, 489.3 Distribution Facilities)</t>
  </si>
  <si>
    <t>REVENUE FROM INTRASTATE TRANSPORTATION OF GAS OF OTHERS IN TEXAS (Acct. 489.1-489.3)</t>
  </si>
  <si>
    <t>Complete this page for any location where page 34, lines 12 - 14 are not sufficient to list all sellers and/or transporters.</t>
  </si>
  <si>
    <t>OPERATING REVENUES</t>
  </si>
  <si>
    <t>Sales of Gas</t>
  </si>
  <si>
    <t>(480) Residential Sales</t>
  </si>
  <si>
    <t>(481) Sm. Commercial and Industrial Sales</t>
  </si>
  <si>
    <t>(481) Lg. Commercial and Industrial Sales</t>
  </si>
  <si>
    <t>(482) Other Sales to Public Authorities</t>
  </si>
  <si>
    <t>(483) Sales for Resale</t>
  </si>
  <si>
    <t>(484) Interdepartmental Sales</t>
  </si>
  <si>
    <t>(485) Intracompany Transfers</t>
  </si>
  <si>
    <t>Other Operating Revenues</t>
  </si>
  <si>
    <t>(487) Forfeited Discounts</t>
  </si>
  <si>
    <t>(489.1-3) Revenues from Transportation. . .(G, T &amp; D)</t>
  </si>
  <si>
    <t>(489.4) Revenues from Storing Gas of Others</t>
  </si>
  <si>
    <t>(490) Sales of Products Extracted from Natural Gas</t>
  </si>
  <si>
    <t>(491) Revenues from Natural Gas Processed by Others</t>
  </si>
  <si>
    <t>(492) Incidental Gasoline and Oil Sales</t>
  </si>
  <si>
    <t>(493) Rent from Gas Property</t>
  </si>
  <si>
    <t>(494) Interdepartmental Rents</t>
  </si>
  <si>
    <t>(495) Other Gas Revenues</t>
  </si>
  <si>
    <t>OPERATION &amp; MAINTENANCE EXPENSES</t>
  </si>
  <si>
    <t>Manufactured Gas Production Expenses</t>
  </si>
  <si>
    <t>(700-742) Steam and Manufactured Gas Expenses</t>
  </si>
  <si>
    <t>Natural Gas Production Exp. - Prod. &amp; Gathering</t>
  </si>
  <si>
    <t>(750) Operation Supervision and Engineering</t>
  </si>
  <si>
    <t>(751) Production Maps and Records</t>
  </si>
  <si>
    <t>(752) Gas Wells Expenses</t>
  </si>
  <si>
    <t>(753) Field Lines Expenses</t>
  </si>
  <si>
    <t xml:space="preserve">NOTE: If the beginning balance of Unappropriated Retained Earnings does not match the prior year reported ending </t>
  </si>
  <si>
    <t>(754) Field Compressor Station Expenses</t>
  </si>
  <si>
    <t>(755) Field Compressor Station Fuel and Power</t>
  </si>
  <si>
    <t>(756) Field Measuring and Regulating Station Expenses</t>
  </si>
  <si>
    <t>(757) Purification Expenses</t>
  </si>
  <si>
    <t>(758) Gas Wells Royalties</t>
  </si>
  <si>
    <t>(759) Other Expenses</t>
  </si>
  <si>
    <t>(760) Rents</t>
  </si>
  <si>
    <t>(761) Maintenance Supervision and Engineering</t>
  </si>
  <si>
    <t>(762) Maintenance of Structures and Improvements</t>
  </si>
  <si>
    <t>(763) Maintenance of Producing Wells</t>
  </si>
  <si>
    <t>(764) Maintenance of Field Lines</t>
  </si>
  <si>
    <t>(765) Maintenance of Field Compressor Station Equip.</t>
  </si>
  <si>
    <t>(766) Maintenance of Field Meas. and Reg. Station Equip.</t>
  </si>
  <si>
    <t>(767) Maintenance of Purification Equipment</t>
  </si>
  <si>
    <t>(768) Maintenance of Drilling and Cleaning Equipment</t>
  </si>
  <si>
    <t>(769) Maintenance of Other Equipment</t>
  </si>
  <si>
    <t>GAS OPERATING REVENUES AND EXPENSES  (Continued)</t>
  </si>
  <si>
    <t>OPERATING EXPENSES (continued)</t>
  </si>
  <si>
    <t>Operation and Maintenance Expenses (continued)</t>
  </si>
  <si>
    <t>Natural Gas Production Expense - Products Extraction</t>
  </si>
  <si>
    <t>(770) Operation Supervision and Engineering</t>
  </si>
  <si>
    <t>(771) Operation Labor</t>
  </si>
  <si>
    <t>(772) Gas Shrinkage</t>
  </si>
  <si>
    <t>(773) Fuel</t>
  </si>
  <si>
    <t>(774) Power</t>
  </si>
  <si>
    <t>(775) Materials</t>
  </si>
  <si>
    <t>(776) Operation Supplies and Expenses</t>
  </si>
  <si>
    <t>(777) Gas Processed by Others</t>
  </si>
  <si>
    <t>(778) Royalties on Products Extracted</t>
  </si>
  <si>
    <t>(779) Marketing Expenses</t>
  </si>
  <si>
    <t>(780) Products Purchased for Resale</t>
  </si>
  <si>
    <t>(781) Variation in Products Inventory</t>
  </si>
  <si>
    <t>(782) Extracted Products Used by the Utility - Credit</t>
  </si>
  <si>
    <t>(783) Rents</t>
  </si>
  <si>
    <t>(784) Maintenance Supervision and Engineering</t>
  </si>
  <si>
    <t>(785) Maintenance of Structures and Improvements</t>
  </si>
  <si>
    <t>(786) Maintenance of Extraction and Refining Equipment</t>
  </si>
  <si>
    <t>(787) Maintenance of Pipe Lines</t>
  </si>
  <si>
    <t>(788) Maintenance of Extracted Products Storage Equip.</t>
  </si>
  <si>
    <t>(789) Maintenance of Compressor Equipment</t>
  </si>
  <si>
    <t>(790) Maintenance of Gas Measuring and Reg. Equipment</t>
  </si>
  <si>
    <t>(791) Maintenance of Other Equipment</t>
  </si>
  <si>
    <t>Exploration and Development Expenses</t>
  </si>
  <si>
    <t>(795) Delay Rentals</t>
  </si>
  <si>
    <t>(796) Nonproductive Well Drilling</t>
  </si>
  <si>
    <t>(797) Abandoned Leases</t>
  </si>
  <si>
    <t>(798) Other Exploration</t>
  </si>
  <si>
    <t>Report details of items included in Acct. 434.  Provide sufficient description of income in column (a).</t>
  </si>
  <si>
    <t>Report details of items included in Acct. 421.  Provide sufficient description of activity in column (a).</t>
  </si>
  <si>
    <t>Report details of items included in Acct. 435.  Provide sufficient description of deduction in column (a).</t>
  </si>
  <si>
    <t>(800) Natural Gas Well Head Purchases</t>
  </si>
  <si>
    <t>(800.1) Nat Gas Well Head Pur., Intracompany Transfers</t>
  </si>
  <si>
    <t>(801) Natural Gas Field Line Purchases</t>
  </si>
  <si>
    <t>(802) Natural Gas Gasoline Plant Outlet Purchases</t>
  </si>
  <si>
    <t>(803) Natural Gas Transmission Line Purchases</t>
  </si>
  <si>
    <t>(804) Natural Gas City Gate Purchases</t>
  </si>
  <si>
    <t>(806) Exchange Gas</t>
  </si>
  <si>
    <t>(808.1) Gas Withdrawn From Storage - Debit</t>
  </si>
  <si>
    <t>(808.2) Gas Delivered to Storage - Credit</t>
  </si>
  <si>
    <t>(809.1) Withdrawals of LNG held for Processing-Debit</t>
  </si>
  <si>
    <t>(809.2) Deliveries of Nat. Gas for Processing-Credit</t>
  </si>
  <si>
    <t>(810) Gas Used for Compressor Station Fuel - Credit</t>
  </si>
  <si>
    <t>(811) Gas Used for Products Extraction - Credit</t>
  </si>
  <si>
    <t>(812) Gas Used for Other Utility Operations - Credit</t>
  </si>
  <si>
    <t>Underground Storage Expenses</t>
  </si>
  <si>
    <t>(814) Operation Supervision and Engineering</t>
  </si>
  <si>
    <t>(815) Maps and Records</t>
  </si>
  <si>
    <t>(816) Wells Expenses</t>
  </si>
  <si>
    <t>(817) Lines Expenses</t>
  </si>
  <si>
    <t>(818) Compressor Station Expenses</t>
  </si>
  <si>
    <t>(819) Compressor Station Fuel and Power</t>
  </si>
  <si>
    <t>(821) Purification Expenses</t>
  </si>
  <si>
    <t>(822) Exploration and Development</t>
  </si>
  <si>
    <t>(825) Storage Wells Royalties</t>
  </si>
  <si>
    <t>(826) Rents</t>
  </si>
  <si>
    <t>(830) Maintenance Supervision and Engineering</t>
  </si>
  <si>
    <t>(831) Maintenance of Structures and Improvements</t>
  </si>
  <si>
    <t>(832) Maintenance of Reservoirs and Wells</t>
  </si>
  <si>
    <t>(833) Maintenance of Lines</t>
  </si>
  <si>
    <t>(834) Maintenance of Compressor Station Equipment</t>
  </si>
  <si>
    <t>(835) Maintenance of Measuring and Reg. Station Equip.</t>
  </si>
  <si>
    <t>(836) Maintenance of Purification Equipment</t>
  </si>
  <si>
    <t>(837) Maintenance of Other Equipment</t>
  </si>
  <si>
    <t>Other Storage Expenses</t>
  </si>
  <si>
    <t>(840) Operation Supervision and Engineering</t>
  </si>
  <si>
    <t>(841) Operation Labor and Expenses</t>
  </si>
  <si>
    <t xml:space="preserve">(842) Rents                                                       </t>
  </si>
  <si>
    <t>(842.1) Fuel</t>
  </si>
  <si>
    <t>(842.2) Power</t>
  </si>
  <si>
    <t>(843.1) Maintenance Supervision and Engineering</t>
  </si>
  <si>
    <t>(843.2) Maintenance of Structures and Improvements</t>
  </si>
  <si>
    <t>(843.3) Maintenance of Gas Holders</t>
  </si>
  <si>
    <t>(843.4) Maintenance of Purification Equipment</t>
  </si>
  <si>
    <t>(843.5) Maintenance of Liquefaction Equipment</t>
  </si>
  <si>
    <t>(843.6) Maintenance of Vaporizing Equipment</t>
  </si>
  <si>
    <t>(843.8) Maintenance of Measuring and Regulating Equip.</t>
  </si>
  <si>
    <t>(843.9) Maintenance of Other Equipment</t>
  </si>
  <si>
    <t>LNG Terminaling &amp; Processing Expenses</t>
  </si>
  <si>
    <t>(844-846) 'LNG related OPERATION expenses'</t>
  </si>
  <si>
    <t>(847.1-.8) 'LNG related MAINTENANCE expenses'</t>
  </si>
  <si>
    <t>Transmission Expenses</t>
  </si>
  <si>
    <t>(850) Operation Supervision and Engineering</t>
  </si>
  <si>
    <t>(851) System Control and Load Dispatching</t>
  </si>
  <si>
    <t>(852) Communications System Expenses</t>
  </si>
  <si>
    <t>(853) Compressor Station Labor and Expenses</t>
  </si>
  <si>
    <t>(854) Gas for Compressor Station Fuel</t>
  </si>
  <si>
    <t>(855) Other Fuel and Power for Compressor Stations</t>
  </si>
  <si>
    <t>(856) Mains Expenses</t>
  </si>
  <si>
    <t>(858) Transmission and Compression of Gas by Others</t>
  </si>
  <si>
    <t>(860) Rents</t>
  </si>
  <si>
    <t xml:space="preserve">(861-867) Maintenance Accounts - 'Grouped' </t>
  </si>
  <si>
    <t>Distribution Expenses</t>
  </si>
  <si>
    <t>(870) Operation Supervision and Engineering</t>
  </si>
  <si>
    <t>(871) Distribution Load Dispatching</t>
  </si>
  <si>
    <t>(872) Compressor Station Labor and Expenses</t>
  </si>
  <si>
    <t>(873) Compressor Station Fuel and Power</t>
  </si>
  <si>
    <t>(874) Mains and Services Expenses</t>
  </si>
  <si>
    <t>(877) Meas. and Reg. Station Exp. - City Gates</t>
  </si>
  <si>
    <t>(878) Meter and House Regulator Expenses</t>
  </si>
  <si>
    <t>(879) Customer Installations Expenses</t>
  </si>
  <si>
    <t>(881) Rents</t>
  </si>
  <si>
    <t>(885) Maintenance Supervision and Engineering</t>
  </si>
  <si>
    <t>(886) Maintenance of Structures and Improvements</t>
  </si>
  <si>
    <t>(887) Maintenance of Mains</t>
  </si>
  <si>
    <t>(888) Maintenance of Compressor Station Equipment</t>
  </si>
  <si>
    <t>(889) Maint. of Meas. and Reg. Station Equip. - General</t>
  </si>
  <si>
    <t>(890) Maint. of Meas. and Reg. Station Equip. - Industrial</t>
  </si>
  <si>
    <t>(891) Maint. of Meas. and Reg. Sta. Equip. - City Gates</t>
  </si>
  <si>
    <t>(892) Maintenance of Services</t>
  </si>
  <si>
    <t>(893) Maintenance of Meters and House Regulators</t>
  </si>
  <si>
    <t>(894) Maintenance of Other Equipment</t>
  </si>
  <si>
    <t>Customer Accounts Expenses</t>
  </si>
  <si>
    <t>(901) Supervision</t>
  </si>
  <si>
    <t>(902) Meter Reading Expenses</t>
  </si>
  <si>
    <t>(903) Customer Records and Collection Expenses</t>
  </si>
  <si>
    <t>(905) Miscellaneous Customer Accounts Expenses</t>
  </si>
  <si>
    <t>Customer Service and Informational Expenses</t>
  </si>
  <si>
    <t>(907) Supervision</t>
  </si>
  <si>
    <t>(908) Customer Assistance Expenses</t>
  </si>
  <si>
    <t>(909) Informational  &amp; Instructional Advertising Exp.</t>
  </si>
  <si>
    <t>(910) Misc. Customer Service &amp; Informational Expenses</t>
  </si>
  <si>
    <t>Sales Expenses</t>
  </si>
  <si>
    <t>(911) Supervision</t>
  </si>
  <si>
    <t>(912) Demonstrating and Selling Expenses</t>
  </si>
  <si>
    <t>(913) Advertising Expenses</t>
  </si>
  <si>
    <t>(916) Miscellaneous Sales Expenses</t>
  </si>
  <si>
    <t>Administrative and General Expenses</t>
  </si>
  <si>
    <t>(920) Administrative and General Salaries</t>
  </si>
  <si>
    <t>(921) Office Supplies and Expenses</t>
  </si>
  <si>
    <t>(922) Administrative Expenses Transferred - Credit</t>
  </si>
  <si>
    <t>(923) Outside Services Employed</t>
  </si>
  <si>
    <t>(924) Property Insurance</t>
  </si>
  <si>
    <t>(925) Injuries and Damages</t>
  </si>
  <si>
    <t>(926) Employee Pensions and Benefits</t>
  </si>
  <si>
    <t>(927) Franchise Requirements</t>
  </si>
  <si>
    <t>(928) Regulatory Commission Expenses</t>
  </si>
  <si>
    <t>(929) Duplicate Charges - Credit</t>
  </si>
  <si>
    <t>(930.1) Goodwill Advertising Expense</t>
  </si>
  <si>
    <t>(931) Rents</t>
  </si>
  <si>
    <t>Gas Utility:</t>
  </si>
  <si>
    <t>(932) Maintenance of General Plant</t>
  </si>
  <si>
    <t xml:space="preserve"> Total Operation &amp; Maintenance Expenses </t>
  </si>
  <si>
    <t>(Lines 23, 44, 67, 72, 92, 114, 130, 133, 146, 169, 175, 180, 185 &amp; 200)</t>
  </si>
  <si>
    <t>Other Operating Expenses</t>
  </si>
  <si>
    <t>(407.3-4) Regulatory Debits and Credits</t>
  </si>
  <si>
    <t>(408.1) Taxes Other Than Income Taxes</t>
  </si>
  <si>
    <t>(409.1) Income Taxes</t>
  </si>
  <si>
    <t>(410.1) Provisions for Deferred Income Taxes</t>
  </si>
  <si>
    <t>(411.1) Provision for Deferred Income Taxes - Credit</t>
  </si>
  <si>
    <t>(411.4) Investment Tax Credit Adj. - Utility Operations</t>
  </si>
  <si>
    <t>(411.6-7) Gains/Losses from Disposition of Utility Plant</t>
  </si>
  <si>
    <t>(411.10) Accretion Expense</t>
  </si>
  <si>
    <t>NET GAS OPERATING INCOME</t>
  </si>
  <si>
    <t>(Line 22 minus Line 213)</t>
  </si>
  <si>
    <t>RESPONDENT'S OWN PRODUCTION IN TEXAS (ACCT. 758)</t>
  </si>
  <si>
    <t>Volume</t>
  </si>
  <si>
    <t>Annual</t>
  </si>
  <si>
    <t>RRC Well ID. No. If Gas Well Gas</t>
  </si>
  <si>
    <t>Cost</t>
  </si>
  <si>
    <t>SALE OF RESPONDENT'S OWN PRODUCTION IN TEXAS  (Accts. 480-484)</t>
  </si>
  <si>
    <t>Customer Name</t>
  </si>
  <si>
    <t>or RRC Customer ID No.</t>
  </si>
  <si>
    <t>Revenue</t>
  </si>
  <si>
    <t xml:space="preserve">GATHERING AND TRANSMISSION GAS PURCHASES IN TEXAS </t>
  </si>
  <si>
    <t>(Accts. 800-804)</t>
  </si>
  <si>
    <t>GATHERING AND TRANSMISSION GAS SALES IN TX  (Accts. 480-484)</t>
  </si>
  <si>
    <t>Sub</t>
  </si>
  <si>
    <t>Type</t>
  </si>
  <si>
    <t>Acct.</t>
  </si>
  <si>
    <t>Revenue From Storing Gas of Others  (Account 489.4)</t>
  </si>
  <si>
    <t>Tariff Number</t>
  </si>
  <si>
    <t>Customer Name or RRC Customer ID No.</t>
  </si>
  <si>
    <t>OTHER GAS REVENUES  (Account 495)</t>
  </si>
  <si>
    <t>Description of Operation</t>
  </si>
  <si>
    <t xml:space="preserve">  Other (describe):</t>
  </si>
  <si>
    <r>
      <t>transactions during the reporting year</t>
    </r>
    <r>
      <rPr>
        <sz val="11"/>
        <rFont val="Times New Roman"/>
        <family val="1"/>
      </rPr>
      <t xml:space="preserve">,  including, but not limited to, controlling entities, subsidiaries, joint </t>
    </r>
  </si>
  <si>
    <r>
      <t xml:space="preserve">          Total Operating Expenses  </t>
    </r>
    <r>
      <rPr>
        <sz val="8"/>
        <rFont val="Times New Roman"/>
        <family val="1"/>
      </rPr>
      <t>(Lines 2 thru 18)</t>
    </r>
  </si>
  <si>
    <t>-28-</t>
  </si>
  <si>
    <r>
      <t xml:space="preserve">           Total Other Income    </t>
    </r>
    <r>
      <rPr>
        <sz val="8"/>
        <rFont val="Times New Roman"/>
        <family val="1"/>
      </rPr>
      <t>(Lines 24 thru 32)</t>
    </r>
  </si>
  <si>
    <t xml:space="preserve">     Commission notification (Tex. Util. Code, § 102.051).</t>
  </si>
  <si>
    <t>1. The  sale,  acquisition,  lease or  rental  of  any  plant as an  operating unit or system in this state for a total consideration</t>
  </si>
  <si>
    <r>
      <t xml:space="preserve">          Total Other Income Deductions  </t>
    </r>
    <r>
      <rPr>
        <sz val="8"/>
        <rFont val="Times New Roman"/>
        <family val="1"/>
      </rPr>
      <t>(Lines 33.5 thru 35)</t>
    </r>
  </si>
  <si>
    <r>
      <t xml:space="preserve">       Total Taxes on Other Income &amp; Ded. </t>
    </r>
    <r>
      <rPr>
        <sz val="8"/>
        <rFont val="Times New Roman"/>
        <family val="1"/>
      </rPr>
      <t>(Lines 38 thru 43)</t>
    </r>
  </si>
  <si>
    <r>
      <t xml:space="preserve">(432) </t>
    </r>
    <r>
      <rPr>
        <sz val="9"/>
        <rFont val="Times New Roman"/>
        <family val="1"/>
      </rPr>
      <t>Allowance for Borrowed Funds used during Construction-Cr.</t>
    </r>
  </si>
  <si>
    <r>
      <t xml:space="preserve">       Total Interest Charges  </t>
    </r>
    <r>
      <rPr>
        <sz val="8"/>
        <rFont val="Times New Roman"/>
        <family val="1"/>
      </rPr>
      <t>(Lines 46 thru 51)</t>
    </r>
  </si>
  <si>
    <r>
      <t xml:space="preserve">       Net Extraordinary Items     </t>
    </r>
    <r>
      <rPr>
        <sz val="8"/>
        <rFont val="Times New Roman"/>
        <family val="1"/>
      </rPr>
      <t>(Lines 54 thru 56)</t>
    </r>
  </si>
  <si>
    <r>
      <t xml:space="preserve">(154) Plant Materials and Operating Supplies </t>
    </r>
    <r>
      <rPr>
        <sz val="8"/>
        <rFont val="Times New Roman"/>
        <family val="1"/>
      </rPr>
      <t>(Major only)</t>
    </r>
  </si>
  <si>
    <t>- ii -</t>
  </si>
  <si>
    <t>- 1 -</t>
  </si>
  <si>
    <t>- 2 -</t>
  </si>
  <si>
    <t>- 3 -</t>
  </si>
  <si>
    <t>- 5 -</t>
  </si>
  <si>
    <t>- 6 -</t>
  </si>
  <si>
    <t>- 7 -</t>
  </si>
  <si>
    <t>- 8 -</t>
  </si>
  <si>
    <t>- 9 -</t>
  </si>
  <si>
    <t>- 10 -</t>
  </si>
  <si>
    <t>- 11 -</t>
  </si>
  <si>
    <t>- 12 -</t>
  </si>
  <si>
    <t>- 13 -</t>
  </si>
  <si>
    <t>- 14 -</t>
  </si>
  <si>
    <t>- 15 -</t>
  </si>
  <si>
    <t>- 16 -</t>
  </si>
  <si>
    <t>- 17 -</t>
  </si>
  <si>
    <t>Gas Utility Plant in Service</t>
  </si>
  <si>
    <t>- 19 -</t>
  </si>
  <si>
    <t>- 22 -</t>
  </si>
  <si>
    <t>- 24 -</t>
  </si>
  <si>
    <t>- 25 -</t>
  </si>
  <si>
    <t>- 26 -</t>
  </si>
  <si>
    <t>- 27 -</t>
  </si>
  <si>
    <t>- 30 -</t>
  </si>
  <si>
    <t>- 31 -</t>
  </si>
  <si>
    <t>- 32 -</t>
  </si>
  <si>
    <r>
      <t xml:space="preserve">          TOTAL DEFERRED DEBITS  </t>
    </r>
    <r>
      <rPr>
        <sz val="8"/>
        <rFont val="Times New Roman"/>
        <family val="1"/>
      </rPr>
      <t>(Lines 58 thru 70)</t>
    </r>
  </si>
  <si>
    <r>
      <t xml:space="preserve">   TOTAL PROPRIETARY CAPITAL  </t>
    </r>
    <r>
      <rPr>
        <sz val="8"/>
        <rFont val="Times New Roman"/>
        <family val="1"/>
      </rPr>
      <t>(Lines 73 thru 91)</t>
    </r>
  </si>
  <si>
    <r>
      <t xml:space="preserve">        TOTAL LONG-TERM DEBT  </t>
    </r>
    <r>
      <rPr>
        <sz val="8"/>
        <rFont val="Times New Roman"/>
        <family val="1"/>
      </rPr>
      <t>(Lines 93 thru 97)</t>
    </r>
  </si>
  <si>
    <r>
      <t xml:space="preserve">TOTAL OTHER NONCURRENT LIABILITIES </t>
    </r>
    <r>
      <rPr>
        <sz val="8"/>
        <rFont val="Times New Roman"/>
        <family val="1"/>
      </rPr>
      <t>(Lines 99 thru 101)</t>
    </r>
  </si>
  <si>
    <r>
      <t xml:space="preserve">(281) Accum. Deferred Income Taxes </t>
    </r>
    <r>
      <rPr>
        <sz val="8"/>
        <rFont val="Times New Roman"/>
        <family val="1"/>
      </rPr>
      <t>- Accel. Amort. Property</t>
    </r>
  </si>
  <si>
    <r>
      <t xml:space="preserve">    TOTAL DEFERRED CREDITS  </t>
    </r>
    <r>
      <rPr>
        <sz val="8"/>
        <rFont val="Times New Roman"/>
        <family val="1"/>
      </rPr>
      <t>(Lines 120 thru 128)</t>
    </r>
  </si>
  <si>
    <r>
      <t xml:space="preserve">  TOTAL  </t>
    </r>
    <r>
      <rPr>
        <sz val="8"/>
        <rFont val="Times New Roman"/>
        <family val="1"/>
      </rPr>
      <t>(Must equal Page 10, Line 31)</t>
    </r>
  </si>
  <si>
    <r>
      <t xml:space="preserve">        Total Sales of Gas  </t>
    </r>
    <r>
      <rPr>
        <sz val="8"/>
        <rFont val="Times New Roman"/>
        <family val="1"/>
      </rPr>
      <t>(Lines 1 thru 8)</t>
    </r>
  </si>
  <si>
    <r>
      <t xml:space="preserve">       Total Other Operating Revenues  </t>
    </r>
    <r>
      <rPr>
        <sz val="8"/>
        <rFont val="Times New Roman"/>
        <family val="1"/>
      </rPr>
      <t>(Lines 10 thru 20)</t>
    </r>
  </si>
  <si>
    <r>
      <t xml:space="preserve">     TOTAL OPERATING REVENUES  </t>
    </r>
    <r>
      <rPr>
        <sz val="8"/>
        <rFont val="Times New Roman"/>
        <family val="1"/>
      </rPr>
      <t>(Line 9 plus 21)</t>
    </r>
  </si>
  <si>
    <r>
      <t xml:space="preserve">          Total Prod. &amp; Gathering Expenses  </t>
    </r>
    <r>
      <rPr>
        <sz val="8"/>
        <rFont val="Times New Roman"/>
        <family val="1"/>
      </rPr>
      <t>(Lines 24 thru 43)</t>
    </r>
  </si>
  <si>
    <r>
      <t xml:space="preserve">        Total Products Extraction Expenses  </t>
    </r>
    <r>
      <rPr>
        <sz val="8"/>
        <rFont val="Times New Roman"/>
        <family val="1"/>
      </rPr>
      <t>(Lines 45 thru 66)</t>
    </r>
  </si>
  <si>
    <r>
      <t xml:space="preserve">       Total Exploration &amp; Development Exp.  </t>
    </r>
    <r>
      <rPr>
        <sz val="8"/>
        <rFont val="Times New Roman"/>
        <family val="1"/>
      </rPr>
      <t>(Lines 68 thru 71)</t>
    </r>
  </si>
  <si>
    <r>
      <t xml:space="preserve">        Total Other Gas Supply Expenses  </t>
    </r>
    <r>
      <rPr>
        <sz val="8"/>
        <rFont val="Times New Roman"/>
        <family val="1"/>
      </rPr>
      <t>(Lines 73 thru 91)</t>
    </r>
  </si>
  <si>
    <r>
      <t xml:space="preserve">      Total Other Storage Expenses  </t>
    </r>
    <r>
      <rPr>
        <sz val="8"/>
        <rFont val="Times New Roman"/>
        <family val="1"/>
      </rPr>
      <t>(Lines 115 thru 129)</t>
    </r>
  </si>
  <si>
    <r>
      <t xml:space="preserve">        Total LNG Terminaling &amp; Proc. Exp. </t>
    </r>
    <r>
      <rPr>
        <sz val="8"/>
        <rFont val="Times New Roman"/>
        <family val="1"/>
      </rPr>
      <t>(Line 131 &amp; 132)</t>
    </r>
  </si>
  <si>
    <r>
      <t xml:space="preserve">       Total Transmission Expenses  </t>
    </r>
    <r>
      <rPr>
        <sz val="8"/>
        <rFont val="Times New Roman"/>
        <family val="1"/>
      </rPr>
      <t>(Lines 134 thru 145)</t>
    </r>
  </si>
  <si>
    <r>
      <t xml:space="preserve">       Total Distribution Expenses  </t>
    </r>
    <r>
      <rPr>
        <sz val="8"/>
        <rFont val="Times New Roman"/>
        <family val="1"/>
      </rPr>
      <t>(Lines 147 thru 168)</t>
    </r>
  </si>
  <si>
    <r>
      <t xml:space="preserve">      Total Customer Accounts Expenses  </t>
    </r>
    <r>
      <rPr>
        <sz val="8"/>
        <rFont val="Times New Roman"/>
        <family val="1"/>
      </rPr>
      <t>(Lines 170 thru 174)</t>
    </r>
  </si>
  <si>
    <r>
      <t xml:space="preserve">     Total Cust. Service and Inform. Exp. </t>
    </r>
    <r>
      <rPr>
        <sz val="8"/>
        <rFont val="Times New Roman"/>
        <family val="1"/>
      </rPr>
      <t>(Lines 176 thru 179)</t>
    </r>
  </si>
  <si>
    <r>
      <t xml:space="preserve">        Total Sales Expenses       </t>
    </r>
    <r>
      <rPr>
        <sz val="8"/>
        <rFont val="Times New Roman"/>
        <family val="1"/>
      </rPr>
      <t>(Lines 181 thru 184)</t>
    </r>
  </si>
  <si>
    <r>
      <t xml:space="preserve">(930.2) Miscellaneous General Expense           </t>
    </r>
    <r>
      <rPr>
        <sz val="8"/>
        <rFont val="Times New Roman"/>
        <family val="1"/>
      </rPr>
      <t>[requires Footnote]</t>
    </r>
  </si>
  <si>
    <r>
      <t xml:space="preserve">      Total Admin. &amp; General Expenses  </t>
    </r>
    <r>
      <rPr>
        <sz val="8"/>
        <rFont val="Times New Roman"/>
        <family val="1"/>
      </rPr>
      <t>(Lines 186 thru 199)</t>
    </r>
  </si>
  <si>
    <r>
      <t xml:space="preserve">      Total Other Operating Expenses  </t>
    </r>
    <r>
      <rPr>
        <sz val="8"/>
        <rFont val="Times New Roman"/>
        <family val="1"/>
      </rPr>
      <t>(Lines 202 thru 211)</t>
    </r>
  </si>
  <si>
    <r>
      <t xml:space="preserve">TOTAL OPERATING EXPENSES  </t>
    </r>
    <r>
      <rPr>
        <sz val="8"/>
        <rFont val="Times New Roman"/>
        <family val="1"/>
      </rPr>
      <t>(Line 201 plus 212)</t>
    </r>
  </si>
  <si>
    <t>Revenues and Expenses from Nonutility Operations</t>
  </si>
  <si>
    <t xml:space="preserve">          Additions during the year</t>
  </si>
  <si>
    <t xml:space="preserve">          Retirements during the year</t>
  </si>
  <si>
    <t xml:space="preserve">          TOTAL MILES OF PIPELINE IN SERVICE AT YEAR END</t>
  </si>
  <si>
    <t>Reminder:</t>
  </si>
  <si>
    <t>(14.65 p.s.i.a.)</t>
  </si>
  <si>
    <t>Unaccounted for Gas</t>
  </si>
  <si>
    <t>ADDRESS</t>
  </si>
  <si>
    <t>SYSTEM MAP(S)</t>
  </si>
  <si>
    <t>FOOTNOTE DATA</t>
  </si>
  <si>
    <t>Page</t>
  </si>
  <si>
    <t>Column</t>
  </si>
  <si>
    <t>Comments</t>
  </si>
  <si>
    <t>REQUIRED VOLUME REPORTING</t>
  </si>
  <si>
    <t xml:space="preserve"> GAS UTILITIES</t>
  </si>
  <si>
    <t>RAILROAD COMMISSION</t>
  </si>
  <si>
    <t>OF TEXAS</t>
  </si>
  <si>
    <t>Published by</t>
  </si>
  <si>
    <t>P. O. Box 12967</t>
  </si>
  <si>
    <t>Austin, Texas  78711-2967</t>
  </si>
  <si>
    <t>TDD  1-800-735-2989</t>
  </si>
  <si>
    <t>Officers and Directors</t>
  </si>
  <si>
    <t>Common Stockholders</t>
  </si>
  <si>
    <t>Notes Receivable</t>
  </si>
  <si>
    <t>Receivables from Associated Companies</t>
  </si>
  <si>
    <t>Notes Payable</t>
  </si>
  <si>
    <t>Payables to Associated Companies</t>
  </si>
  <si>
    <t>Miscellaneous Nonoperating Income</t>
  </si>
  <si>
    <t>Extraordinary Income</t>
  </si>
  <si>
    <t>Gas Operating Revenues and Expenses</t>
  </si>
  <si>
    <t>Respondent's Own Production in Texas</t>
  </si>
  <si>
    <t>Gathering and Transmission Gas Purchases in Texas</t>
  </si>
  <si>
    <t>Gathering and Transmission Gas Sales in Texas</t>
  </si>
  <si>
    <t>Other Gas Revenues</t>
  </si>
  <si>
    <t>Footnote Data</t>
  </si>
  <si>
    <t>OF</t>
  </si>
  <si>
    <t>Tariff No.</t>
  </si>
  <si>
    <r>
      <t xml:space="preserve">accounts.  </t>
    </r>
    <r>
      <rPr>
        <b/>
        <sz val="11"/>
        <rFont val="Times New Roman"/>
        <family val="1"/>
      </rPr>
      <t>Report each type of "Other" operating revenue separately</t>
    </r>
    <r>
      <rPr>
        <sz val="11"/>
        <rFont val="Times New Roman"/>
        <family val="1"/>
      </rPr>
      <t>. Attach additional sheet(s) if necessary.</t>
    </r>
  </si>
  <si>
    <t>*</t>
  </si>
  <si>
    <t>your use of subaccounts for each type of revenue being booked to Acct. 495.</t>
  </si>
  <si>
    <t>If engaged in gathering and/or transportation of natural gas, state on this sheet all additions to, and retirements from</t>
  </si>
  <si>
    <t>pipelines reported in last year's Annual Report.  If this is the first Annual Report for this utility show all pipelines</t>
  </si>
  <si>
    <t xml:space="preserve">Maps of your gathering and transmission systems are required to be on file </t>
  </si>
  <si>
    <t>with the Commission.</t>
  </si>
  <si>
    <r>
      <t xml:space="preserve">operated in Texas under additions.  </t>
    </r>
    <r>
      <rPr>
        <b/>
        <u/>
        <sz val="11"/>
        <rFont val="Times New Roman"/>
        <family val="1"/>
      </rPr>
      <t>This does not include distribution system mains and services</t>
    </r>
    <r>
      <rPr>
        <b/>
        <sz val="11"/>
        <rFont val="Times New Roman"/>
        <family val="1"/>
      </rPr>
      <t>.</t>
    </r>
  </si>
  <si>
    <t>Row</t>
  </si>
  <si>
    <r>
      <t>Note:</t>
    </r>
    <r>
      <rPr>
        <sz val="10"/>
        <rFont val="Times New Roman"/>
        <family val="1"/>
      </rPr>
      <t xml:space="preserve">  Any transaction with an affiliate must be identified with an asterisk (*) included by Name in (a) below.</t>
    </r>
  </si>
  <si>
    <t>UTILITY PLANT TOTALS, THIS LOCATION</t>
  </si>
  <si>
    <t>(original cost less accumulated depreciation, assuming straight-line depreciation)</t>
  </si>
  <si>
    <t>** For Net Utility Plant indicate your method of allocations in footnotes, if desired.</t>
  </si>
  <si>
    <t xml:space="preserve">    complete all details on a Page 36.</t>
  </si>
  <si>
    <r>
      <t xml:space="preserve">   </t>
    </r>
    <r>
      <rPr>
        <b/>
        <sz val="10"/>
        <rFont val="Times New Roman"/>
        <family val="1"/>
      </rPr>
      <t>NOTE:</t>
    </r>
    <r>
      <rPr>
        <sz val="10"/>
        <rFont val="Times New Roman"/>
        <family val="1"/>
      </rPr>
      <t xml:space="preserve">  If more than two (2) gas suppliers or one transporter,</t>
    </r>
  </si>
  <si>
    <r>
      <t xml:space="preserve">     </t>
    </r>
    <r>
      <rPr>
        <b/>
        <sz val="10"/>
        <rFont val="Times New Roman"/>
        <family val="1"/>
      </rPr>
      <t>NOTE:</t>
    </r>
    <r>
      <rPr>
        <sz val="10"/>
        <rFont val="Times New Roman"/>
        <family val="1"/>
      </rPr>
      <t xml:space="preserve">  A separate (numbered) set of pages must be filled </t>
    </r>
  </si>
  <si>
    <r>
      <t xml:space="preserve">TOTAL OPERATING EXPENSES    </t>
    </r>
    <r>
      <rPr>
        <sz val="8"/>
        <rFont val="Times New Roman"/>
        <family val="1"/>
      </rPr>
      <t>(Lines 15d thru 24d)</t>
    </r>
  </si>
  <si>
    <r>
      <t xml:space="preserve">TOTAL OPERATING EXPENSES  </t>
    </r>
    <r>
      <rPr>
        <sz val="8"/>
        <rFont val="Times New Roman"/>
        <family val="1"/>
      </rPr>
      <t>(Lines 14c thru 23c)</t>
    </r>
  </si>
  <si>
    <t>27A</t>
  </si>
  <si>
    <t>GAS UTILITY</t>
  </si>
  <si>
    <t>TO THE</t>
  </si>
  <si>
    <t>RAILROAD COMMISSION OF TEXAS</t>
  </si>
  <si>
    <t>AFFIDAVIT</t>
  </si>
  <si>
    <t>REPRESENTATIVE OF COMPANY (Signature)</t>
  </si>
  <si>
    <t>TITLE</t>
  </si>
  <si>
    <t>REPRESENTATIVE OF COMPANY (Type or Print)</t>
  </si>
  <si>
    <t>DATE</t>
  </si>
  <si>
    <t>TELEPHONE NUMBER</t>
  </si>
  <si>
    <t>GENERAL INSTRUCTIONS</t>
  </si>
  <si>
    <t>WHO MUST FILE;  WHEN TO FILE</t>
  </si>
  <si>
    <t>REPORTING PERIOD</t>
  </si>
  <si>
    <t>(Denote affiliates with an asterisk*)</t>
  </si>
  <si>
    <t>COMPLETE ALL REQUIRED ENTRIES</t>
  </si>
  <si>
    <t>INCOMPLETE REPORTS ARE SUBJECT TO BEING RETURNED.</t>
  </si>
  <si>
    <t>ROUNDING AND ABBREVIATIONS</t>
  </si>
  <si>
    <t>ATTACHMENTS</t>
  </si>
  <si>
    <t xml:space="preserve">                                                                                                                                            </t>
  </si>
  <si>
    <t/>
  </si>
  <si>
    <t>Line</t>
  </si>
  <si>
    <t>No.</t>
  </si>
  <si>
    <t>(a)</t>
  </si>
  <si>
    <t>(b)</t>
  </si>
  <si>
    <t>(c)</t>
  </si>
  <si>
    <t>(d)</t>
  </si>
  <si>
    <t xml:space="preserve"> </t>
  </si>
  <si>
    <t>Particulars</t>
  </si>
  <si>
    <t>UTILITY INFORMATION</t>
  </si>
  <si>
    <t>- 23 -</t>
  </si>
  <si>
    <t>- 21 -</t>
  </si>
  <si>
    <t>- 20 -</t>
  </si>
  <si>
    <t>- 18 -</t>
  </si>
  <si>
    <t>p. 25, Ln. 201(c)</t>
  </si>
  <si>
    <t>p. 25, Ln. 202(c)</t>
  </si>
  <si>
    <t>p. 21, Ln. 22(c)</t>
  </si>
  <si>
    <t>p. 25, Ln. 205(c)</t>
  </si>
  <si>
    <t>p. 25, Ln. 206(c)</t>
  </si>
  <si>
    <t>p. 25, Ln. 207(c)</t>
  </si>
  <si>
    <t>p. 25, Ln. 208(c)</t>
  </si>
  <si>
    <t>p. 25, Ln. 209(c)</t>
  </si>
  <si>
    <t>p. 25, Ln. 211(c)</t>
  </si>
  <si>
    <t>p. 25, Ln. 213(c)</t>
  </si>
  <si>
    <t>p. 18, Ln. 16(b)</t>
  </si>
  <si>
    <t>Extraordinary Deductions</t>
  </si>
  <si>
    <t>- i -</t>
  </si>
  <si>
    <t>TOTAL DISTRIBUTION SYSTEM OPERATIONS - Entire Company</t>
  </si>
  <si>
    <t>Average</t>
  </si>
  <si>
    <t xml:space="preserve">Revenues at </t>
  </si>
  <si>
    <t>Forfeited</t>
  </si>
  <si>
    <t>Operating Revenues</t>
  </si>
  <si>
    <t>Number of</t>
  </si>
  <si>
    <t>Mcf</t>
  </si>
  <si>
    <t>Net/Gross</t>
  </si>
  <si>
    <t>Discounts</t>
  </si>
  <si>
    <t>Consumers</t>
  </si>
  <si>
    <t>Tariff Rates</t>
  </si>
  <si>
    <t>(Acct. 487)</t>
  </si>
  <si>
    <t>(Col. d + e)</t>
  </si>
  <si>
    <t>Gas Sales:</t>
  </si>
  <si>
    <t>(480) Residential</t>
  </si>
  <si>
    <t>(481) Sm. Comm. and Industrial</t>
  </si>
  <si>
    <t>(481) Lg. Comm. and Industrial</t>
  </si>
  <si>
    <t>(482) Other Sales to Pub. Auth.</t>
  </si>
  <si>
    <t>Other (Specify):</t>
  </si>
  <si>
    <t>TOTAL GAS SALES</t>
  </si>
  <si>
    <t>(488) Misc. Service Revenues</t>
  </si>
  <si>
    <t>(489.3) Transport For a Fee</t>
  </si>
  <si>
    <t xml:space="preserve">TOTAL OPERATING REVENUES  </t>
  </si>
  <si>
    <t xml:space="preserve"> Mcf</t>
  </si>
  <si>
    <t>(858)  Transmission by Others *</t>
  </si>
  <si>
    <t xml:space="preserve">   TOTAL GAS PURCHASED</t>
  </si>
  <si>
    <r>
      <t xml:space="preserve">TOTAL  </t>
    </r>
    <r>
      <rPr>
        <sz val="8"/>
        <rFont val="Times New Roman"/>
        <family val="1"/>
      </rPr>
      <t>(must equal Page 12, Lines 38 &amp; 39)</t>
    </r>
  </si>
  <si>
    <t>p. 15, Ln. 8(b)</t>
  </si>
  <si>
    <t>p. 15, Ln. 8(c)</t>
  </si>
  <si>
    <r>
      <t>TOTAL</t>
    </r>
    <r>
      <rPr>
        <sz val="10"/>
        <rFont val="Times New Roman"/>
        <family val="1"/>
      </rPr>
      <t xml:space="preserve"> Revenue From Storage</t>
    </r>
    <r>
      <rPr>
        <sz val="12"/>
        <rFont val="Times New Roman"/>
        <family val="1"/>
      </rPr>
      <t xml:space="preserve">  </t>
    </r>
    <r>
      <rPr>
        <sz val="8"/>
        <rFont val="Times New Roman"/>
        <family val="1"/>
      </rPr>
      <t>(must equal Page 21, Line 13)</t>
    </r>
  </si>
  <si>
    <r>
      <t>TOTAL</t>
    </r>
    <r>
      <rPr>
        <sz val="10"/>
        <rFont val="Times New Roman"/>
        <family val="1"/>
      </rPr>
      <t xml:space="preserve">   </t>
    </r>
    <r>
      <rPr>
        <sz val="8"/>
        <rFont val="Times New Roman"/>
        <family val="1"/>
      </rPr>
      <t>(Must equal Page 21, Line 19)</t>
    </r>
  </si>
  <si>
    <t>p. 19, Ln. 16(b)</t>
  </si>
  <si>
    <t>p. 18, Ln. 8(d)</t>
  </si>
  <si>
    <t>Volume (Mcf)</t>
  </si>
  <si>
    <t xml:space="preserve">           Company Used Gas</t>
  </si>
  <si>
    <t xml:space="preserve">           Other (Specify)</t>
  </si>
  <si>
    <t xml:space="preserve">* For unbundled gas purchases, show cost of gas in accounts 800 - 804 and cost of transportation in account 858.  </t>
  </si>
  <si>
    <t>- 34 -</t>
  </si>
  <si>
    <t>TOTAL  DISTRIBUTION SYSTEM OPERATIONS -  Entire Company (Continued)</t>
  </si>
  <si>
    <t>INCORPORATED</t>
  </si>
  <si>
    <t>TOTAL GAS SALES - INCORP.</t>
  </si>
  <si>
    <t>TOTALS  (For Each Column)</t>
  </si>
  <si>
    <t>UNINCORPORATED / ENVIRONS</t>
  </si>
  <si>
    <t>TOTAL GAS SALES - ENVIRONS</t>
  </si>
  <si>
    <t>Net Utility Plant **</t>
  </si>
  <si>
    <t>(301-303) Intangible Plant</t>
  </si>
  <si>
    <t>- 35 -</t>
  </si>
  <si>
    <t>TOTAL DISTRIBUTION SYSTEM OPERATIONS - Texas Only</t>
  </si>
  <si>
    <t>TOTAL - ALL TEXAS LOCATIONS</t>
  </si>
  <si>
    <t>- 36 -</t>
  </si>
  <si>
    <t>TOTAL  DISTRIBUTION SYSTEM OPERATIONS -  Texas Only (Continued)</t>
  </si>
  <si>
    <t>- 37 -</t>
  </si>
  <si>
    <t>DISTRIBUTION SYSTEM OPERATIONS</t>
  </si>
  <si>
    <t>Town or Location</t>
  </si>
  <si>
    <t xml:space="preserve">     out for each town or location.  If more than ten (10) locations,</t>
  </si>
  <si>
    <t xml:space="preserve">     provide an alphabetical index, with corresponding page </t>
  </si>
  <si>
    <t>District / Division / Zone</t>
  </si>
  <si>
    <t xml:space="preserve">     numbers.</t>
  </si>
  <si>
    <t>Total (Accounts 350.1 - 358)</t>
  </si>
  <si>
    <t>County / Counties</t>
  </si>
  <si>
    <t>TOTALS, THIS LOCATION</t>
  </si>
  <si>
    <t>TOTAL GAS PURCHASED</t>
  </si>
  <si>
    <t>* For unbundled gas purchases, show cost of gas in accounts 800 - 804 and cost of transportation in account 858.  In the</t>
  </si>
  <si>
    <t>- 38 -</t>
  </si>
  <si>
    <t>LIST OF SCHEDULES</t>
  </si>
  <si>
    <t>RESUBMISSIONS</t>
  </si>
  <si>
    <t>DISTRIBUTION SYSTEM</t>
  </si>
  <si>
    <t>Town/Location:</t>
  </si>
  <si>
    <t>OPERATIONS (Cont.)</t>
  </si>
  <si>
    <t>INCORPORATED  *</t>
  </si>
  <si>
    <t>UNINCORPORATED / ENVIRONS  *</t>
  </si>
  <si>
    <t>*   If Incorporated Rates and the Environs Rates are identical, and have been the entire year, so state, and complete all</t>
  </si>
  <si>
    <t xml:space="preserve">     column (b) entries on this page (only).</t>
  </si>
  <si>
    <t>DISTRIBUTION SYSTEM OPERATIONS  (Continued)</t>
  </si>
  <si>
    <t>Purchased</t>
  </si>
  <si>
    <t>Transported</t>
  </si>
  <si>
    <t>Volumes (Mcf)</t>
  </si>
  <si>
    <t>Seller:</t>
  </si>
  <si>
    <t xml:space="preserve">     Transporter</t>
  </si>
  <si>
    <t>Total Gas Cost for this location</t>
  </si>
  <si>
    <t>All Other States</t>
  </si>
  <si>
    <t>TOTAL PLANT - ALL STATES (Lines 22 thru 27)</t>
  </si>
  <si>
    <r>
      <t xml:space="preserve">          TOTAL NET UTILITY PLANT    </t>
    </r>
    <r>
      <rPr>
        <sz val="8"/>
        <rFont val="Times New Roman"/>
        <family val="1"/>
      </rPr>
      <t>(Lines 54 thru 57)</t>
    </r>
  </si>
  <si>
    <r>
      <t xml:space="preserve">          TOTAL NET UTILITY PLANT     </t>
    </r>
    <r>
      <rPr>
        <sz val="8"/>
        <rFont val="Times New Roman"/>
        <family val="1"/>
      </rPr>
      <t>(Lines 54 thru 57)</t>
    </r>
  </si>
  <si>
    <r>
      <t xml:space="preserve">If transportation charges are assessed, report details </t>
    </r>
    <r>
      <rPr>
        <b/>
        <sz val="10"/>
        <rFont val="Times New Roman"/>
        <family val="1"/>
      </rPr>
      <t>with associated purchase</t>
    </r>
    <r>
      <rPr>
        <sz val="10"/>
        <rFont val="Times New Roman"/>
        <family val="1"/>
      </rPr>
      <t>.</t>
    </r>
  </si>
  <si>
    <t>- 33 -</t>
  </si>
  <si>
    <t>(COMPLETE ONLY IF COMPANY HAS OUT-OF-STATE OPERATIONS)</t>
  </si>
  <si>
    <t>DISTRIBUTION ANNUAL REPORT</t>
  </si>
  <si>
    <t>Total Distribution System Operations (Entire Company)</t>
  </si>
  <si>
    <t>Total Distribution System Operations (Texas Only)</t>
  </si>
  <si>
    <t>Distribution System Operations (by Town or Location)</t>
  </si>
  <si>
    <t xml:space="preserve">    </t>
  </si>
  <si>
    <t>7.  If the Respondent was subject to bankruptcy, receivership, or other trust, answer the following:</t>
  </si>
  <si>
    <t xml:space="preserve"> RAILROAD COMMISSION OF TEXAS</t>
  </si>
  <si>
    <t>GAS TRANSMISSION PROPERTY</t>
  </si>
  <si>
    <t>Please indicate if the gas utility tax (GUT) is being paid on a production month or accounting month:</t>
  </si>
  <si>
    <t>Accounting________</t>
  </si>
  <si>
    <t>Production________</t>
  </si>
  <si>
    <t>Gas Transmission Property</t>
  </si>
  <si>
    <t>Full Name of Seller or Transporter</t>
  </si>
  <si>
    <t xml:space="preserve"> 'Other Operating Expenses' (411.4, 411.6-7, 411.10) - Combined</t>
  </si>
  <si>
    <t>Contract</t>
  </si>
  <si>
    <t xml:space="preserve">Tariff No. </t>
  </si>
  <si>
    <t xml:space="preserve">- 27A - </t>
  </si>
  <si>
    <t>of Activity</t>
  </si>
  <si>
    <t>Detailed Description</t>
  </si>
  <si>
    <t>Full Name of Other Party</t>
  </si>
  <si>
    <t>Page 14, Line 130</t>
  </si>
  <si>
    <t>Must Equal</t>
  </si>
  <si>
    <t>Page 13, Line 72</t>
  </si>
  <si>
    <t>Report below revenues derived from gas operations not includable in any of the foregoing operating revenue</t>
  </si>
  <si>
    <t xml:space="preserve">   event of multiple transporters for each seller, see Page 36.</t>
  </si>
  <si>
    <r>
      <t xml:space="preserve">Report the following detailed information related to all affiliates </t>
    </r>
    <r>
      <rPr>
        <b/>
        <sz val="11"/>
        <rFont val="Times New Roman"/>
        <family val="1"/>
      </rPr>
      <t>with which the Respondent had business</t>
    </r>
  </si>
  <si>
    <t>(820) Measuring and Regulating Station Expenses</t>
  </si>
  <si>
    <t>EXTENSIONS</t>
  </si>
  <si>
    <t>NGPA Section 311 Transportation and Underground Storage</t>
  </si>
  <si>
    <t>Note: If you are engaged in NGPA Section 311 activities, you are required to file the quarterly 549D</t>
  </si>
  <si>
    <t>and provide customer name in Column (b).</t>
  </si>
  <si>
    <t xml:space="preserve">General Instructions                                                  </t>
  </si>
  <si>
    <t>Utility ID No.</t>
  </si>
  <si>
    <t xml:space="preserve">Total Mcf Purchased </t>
  </si>
  <si>
    <t xml:space="preserve">Less:  Total Mcf Sold </t>
  </si>
  <si>
    <t>OVERSIGHT AND SAFETY DIVISION</t>
  </si>
  <si>
    <t>Oversight and Safety Division</t>
  </si>
  <si>
    <r>
      <rPr>
        <b/>
        <sz val="10"/>
        <rFont val="Times New Roman"/>
        <family val="1"/>
      </rPr>
      <t>Account 481L for large commercial and industrial.  Show sub-totals for each account including 481S and 481L</t>
    </r>
    <r>
      <rPr>
        <sz val="10"/>
        <rFont val="Times New Roman"/>
        <family val="1"/>
      </rPr>
      <t xml:space="preserve">. </t>
    </r>
    <r>
      <rPr>
        <sz val="10"/>
        <color indexed="10"/>
        <rFont val="Times New Roman"/>
        <family val="1"/>
      </rPr>
      <t xml:space="preserve"> </t>
    </r>
  </si>
  <si>
    <t>GAS SERVICES DEPARTMENT</t>
  </si>
  <si>
    <t>Gas Services Department</t>
  </si>
  <si>
    <r>
      <rPr>
        <sz val="12"/>
        <rFont val="Times New Roman"/>
        <family val="1"/>
      </rPr>
      <t>NAME</t>
    </r>
    <r>
      <rPr>
        <sz val="10"/>
        <rFont val="Times New Roman"/>
        <family val="1"/>
      </rPr>
      <t xml:space="preserve">             (Give exact legal title of utility using "The" and "Company" only if part of the corporate name)</t>
    </r>
  </si>
  <si>
    <t>I declare under penalties prescribed in Texas Utilities Code, Chapter 105, that I am authorized to make this annual report to the Gas Services Department of the Railroad Commission of Texas, that this report was prepared by me or under my supervision, and that the data and facts stated therein are true, correct, and complete to the best of my knowledge.</t>
  </si>
  <si>
    <t>UNIFORM SYSTEM OF ACCOUNTS, 16 TAC § 7.310</t>
  </si>
  <si>
    <t>4.  If company underwent a consolidation or merger or other change in legal status within the reporting period, give the names</t>
  </si>
  <si>
    <r>
      <t xml:space="preserve">explicit and precise.  </t>
    </r>
    <r>
      <rPr>
        <b/>
        <sz val="11"/>
        <rFont val="Times New Roman"/>
        <family val="1"/>
      </rPr>
      <t>Each inquiry must be answered</t>
    </r>
    <r>
      <rPr>
        <b/>
        <sz val="10"/>
        <rFont val="Times New Roman"/>
        <family val="1"/>
      </rPr>
      <t xml:space="preserve">.  </t>
    </r>
    <r>
      <rPr>
        <sz val="10"/>
        <rFont val="Times New Roman"/>
        <family val="1"/>
      </rPr>
      <t>Enter "NONE" or "N/A" where applicable.</t>
    </r>
  </si>
  <si>
    <t xml:space="preserve">     in excess of  $1,000,000, or merger or consolidation with another public utility operating in this state, and reference the</t>
  </si>
  <si>
    <t>ventures, and partnerships. For each, state the percent control and describe the affiliate relationship to</t>
  </si>
  <si>
    <t xml:space="preserve">the Respondent. If control is held jointly with one or more other interests, name the other interests in a </t>
  </si>
  <si>
    <t>footnote.  "Control" includes both direct and indirect control  [See Tex. Util. Code, § 101.003(2)].</t>
  </si>
  <si>
    <t>Report the names and addresses of the ten largest holders of common stock at the end of the calendar year.</t>
  </si>
  <si>
    <t>3.  Associated companies reflected below must also be shown on Page 6 "affiliates".</t>
  </si>
  <si>
    <r>
      <t xml:space="preserve">transmission systems.  </t>
    </r>
    <r>
      <rPr>
        <b/>
        <sz val="10"/>
        <rFont val="Times New Roman"/>
        <family val="1"/>
      </rPr>
      <t xml:space="preserve">Separate FERC Account 481 into Account 481S for small commercial and industrial and </t>
    </r>
  </si>
  <si>
    <t>An electronic version of this report as well as the extension request form is available on the RRC website at</t>
  </si>
  <si>
    <t>Total Gross Receipts on Line 1(f) above.  If not, reconcile.</t>
  </si>
  <si>
    <r>
      <t xml:space="preserve">Percentage Lost &amp; Unacct. For   </t>
    </r>
    <r>
      <rPr>
        <sz val="8"/>
        <rFont val="Times New Roman"/>
        <family val="1"/>
      </rPr>
      <t>(Ln. 31 / Ln. 27</t>
    </r>
  </si>
  <si>
    <t>(111) Accum. Prov. for Amort. &amp; Depl. of Gas Utility Plant</t>
  </si>
  <si>
    <r>
      <t xml:space="preserve">Report the following information </t>
    </r>
    <r>
      <rPr>
        <b/>
        <i/>
        <sz val="10"/>
        <rFont val="Times New Roman"/>
        <family val="1"/>
      </rPr>
      <t>by RRC tariff</t>
    </r>
    <r>
      <rPr>
        <sz val="10"/>
        <rFont val="Times New Roman"/>
        <family val="1"/>
      </rPr>
      <t>.  Include all sales and utilization of natural gas by the gathering and</t>
    </r>
  </si>
  <si>
    <t>SEX (INCLUDING GENDER STEREOTYPING AND PREGNANCY), GENDER IDENTITY, SEXUAL ORIENTATION, AGE,</t>
  </si>
  <si>
    <t>NATIONAL ORIGIN, DISABILITY, GENETIC INFORMATION OR ANY OTHER CHARACTERISTIC PROTECTED BY</t>
  </si>
  <si>
    <t>LAW.</t>
  </si>
  <si>
    <t>NOTICE TO DISTRIBUTION UTILITIES AND THE PUBLIC</t>
  </si>
  <si>
    <r>
      <t xml:space="preserve">Activity As Reported on Quarterly Tax Forms </t>
    </r>
    <r>
      <rPr>
        <sz val="12"/>
        <rFont val="Times New Roman"/>
        <family val="1"/>
      </rPr>
      <t>(</t>
    </r>
    <r>
      <rPr>
        <b/>
        <u/>
        <sz val="12"/>
        <rFont val="Times New Roman"/>
        <family val="1"/>
      </rPr>
      <t>as actually submitted</t>
    </r>
    <r>
      <rPr>
        <sz val="12"/>
        <rFont val="Times New Roman"/>
        <family val="1"/>
      </rPr>
      <t>)</t>
    </r>
  </si>
  <si>
    <t>Transportation and Underground Storage report electronically with the Railroad Commission of Texas.  Any</t>
  </si>
  <si>
    <t xml:space="preserve">      operations.</t>
  </si>
  <si>
    <t xml:space="preserve">2.   Important extensions of systems into new service areas, giving location, new territory covered  and beginning dates of </t>
  </si>
  <si>
    <t>Upon completion of this Annual Report, if any tax quarters have been reported and paid improperly, contact the  RRC's Utility Audit Section</t>
  </si>
  <si>
    <r>
      <t xml:space="preserve">*  NOTE:  </t>
    </r>
    <r>
      <rPr>
        <sz val="10"/>
        <rFont val="Times New Roman"/>
        <family val="1"/>
      </rPr>
      <t xml:space="preserve">All sales, transportation, storage, and other taxable revenues reported on pages 26, 27, 28, 28A, and 29 should equal the </t>
    </r>
  </si>
  <si>
    <t>Attachments (See Page 3).</t>
  </si>
  <si>
    <t xml:space="preserve">If revisions were also submitted, expansion of this schedule will need to be made in accordance with the General Instructions on </t>
  </si>
  <si>
    <t>(876) Measuring and Regulating Station Exp. - Industrial</t>
  </si>
  <si>
    <t>(875) Measuring and Regulating Station Exp. - General</t>
  </si>
  <si>
    <t>(857) Measuring and Regulating Station Expenses</t>
  </si>
  <si>
    <t>MMBtu</t>
  </si>
  <si>
    <r>
      <t>In col. (c), note affiliates with an asterisk (*)</t>
    </r>
    <r>
      <rPr>
        <sz val="10"/>
        <rFont val="Times New Roman"/>
        <family val="1"/>
      </rPr>
      <t>.  Report volumes in MMBtu.</t>
    </r>
  </si>
  <si>
    <r>
      <t xml:space="preserve">Provide the following information for all gas produced </t>
    </r>
    <r>
      <rPr>
        <b/>
        <sz val="10"/>
        <rFont val="Times New Roman"/>
        <family val="1"/>
      </rPr>
      <t>by respondent</t>
    </r>
    <r>
      <rPr>
        <sz val="10"/>
        <rFont val="Times New Roman"/>
        <family val="1"/>
      </rPr>
      <t xml:space="preserve"> in Texas.</t>
    </r>
  </si>
  <si>
    <t>Report volumes in MMBtu.</t>
  </si>
  <si>
    <r>
      <t xml:space="preserve">Report the following detailed information for Other Gas Purchases </t>
    </r>
    <r>
      <rPr>
        <b/>
        <sz val="10"/>
        <rFont val="Times New Roman"/>
        <family val="1"/>
      </rPr>
      <t xml:space="preserve">with full name of other party.   </t>
    </r>
    <r>
      <rPr>
        <sz val="10"/>
        <rFont val="Times New Roman"/>
        <family val="1"/>
      </rPr>
      <t xml:space="preserve">In Column (b) </t>
    </r>
  </si>
  <si>
    <t>Per MMBtu</t>
  </si>
  <si>
    <t>Volume (MMBtu)</t>
  </si>
  <si>
    <t>revenues.</t>
  </si>
  <si>
    <t>in a footnote).  If more than one code applies to a tariff entry, show all codes on one line without attempting to break down the volumes and</t>
  </si>
  <si>
    <r>
      <t>note affiliates with an asterisk (*)</t>
    </r>
    <r>
      <rPr>
        <sz val="12"/>
        <rFont val="Times New Roman"/>
        <family val="1"/>
      </rPr>
      <t>.  In column (d), identify the type(s) of service provided under the contract using the following codes:</t>
    </r>
  </si>
  <si>
    <r>
      <t xml:space="preserve">Report the following information for Account 489.1-3  </t>
    </r>
    <r>
      <rPr>
        <b/>
        <i/>
        <sz val="12"/>
        <rFont val="Times New Roman"/>
        <family val="1"/>
      </rPr>
      <t>by RRC tariff</t>
    </r>
    <r>
      <rPr>
        <b/>
        <u/>
        <sz val="12"/>
        <rFont val="Times New Roman"/>
        <family val="1"/>
      </rPr>
      <t>.</t>
    </r>
    <r>
      <rPr>
        <sz val="12"/>
        <rFont val="Times New Roman"/>
        <family val="1"/>
      </rPr>
      <t xml:space="preserve">      In column (e) all volumes must be shown in MMBtu. </t>
    </r>
    <r>
      <rPr>
        <b/>
        <sz val="12"/>
        <rFont val="Times New Roman"/>
        <family val="1"/>
      </rPr>
      <t>In column (c )</t>
    </r>
  </si>
  <si>
    <r>
      <t>Note:</t>
    </r>
    <r>
      <rPr>
        <i/>
        <sz val="10"/>
        <rFont val="Times New Roman"/>
        <family val="1"/>
      </rPr>
      <t xml:space="preserve">  FERC USOA requires the use of subaccounts for certain transactions and the RRC recommends</t>
    </r>
  </si>
  <si>
    <t>note affiliates with an asterisk (*).     If NGPA Section 311 Storage, so indicate in column (a)</t>
  </si>
  <si>
    <r>
      <t xml:space="preserve">Report below, </t>
    </r>
    <r>
      <rPr>
        <b/>
        <i/>
        <sz val="11"/>
        <rFont val="Times New Roman"/>
        <family val="1"/>
      </rPr>
      <t>by RRC tariff</t>
    </r>
    <r>
      <rPr>
        <sz val="11"/>
        <rFont val="Times New Roman"/>
        <family val="1"/>
      </rPr>
      <t xml:space="preserve">, all storage for a fee activity during the year.    </t>
    </r>
    <r>
      <rPr>
        <b/>
        <sz val="11"/>
        <rFont val="Times New Roman"/>
        <family val="1"/>
      </rPr>
      <t>In column (b),</t>
    </r>
  </si>
  <si>
    <t>Gas Distribution Utility</t>
  </si>
  <si>
    <t>Depreciation and Amortization Disclosure</t>
  </si>
  <si>
    <t>Related to 16 TAC § 7.5252, Depreciation and Allocations</t>
  </si>
  <si>
    <t>RULE §7.5252</t>
  </si>
  <si>
    <t>Depreciation and Allocations</t>
  </si>
  <si>
    <t>(a) Book depreciation and amortization for ratemaking purposes shall be computed on a straight-line basis over the useful life expectancy of the item of property or facility in question.</t>
  </si>
  <si>
    <t>(b) In any rate proceeding where items of plant, revenues, expenses, taxes, or reserves are shared by or are common to the service area in question and any other service area, these items shall be allocated to fairly and justly apportion them between the area in question and any other service area of the utility.</t>
  </si>
  <si>
    <t>(c) In any rate proceeding involving a gas utility that engages in both utility and nonutility activities, all items of plant, revenues, expenses, taxes, and reserves shall be allocated to fairly and justly apportion them between the utility operations and the nonutility operations. No items of plant, revenues, expenses, taxes, or reserves allocable to nonutility operations shall be included in any figures used to arrive at any rate to be charged by a gas utility for utility service, unless clearly shown to be integral to utility operations.</t>
  </si>
  <si>
    <t>Question:</t>
  </si>
  <si>
    <t>Yes:</t>
  </si>
  <si>
    <t>No:</t>
  </si>
  <si>
    <t>If no, describe below the methodology used to determine depreciation and amortization in this Report.</t>
  </si>
  <si>
    <t>NOTE:</t>
  </si>
  <si>
    <t>This page may not be omitted.</t>
  </si>
  <si>
    <t>- 17A -</t>
  </si>
  <si>
    <t xml:space="preserve">         From Whom Purchased  </t>
  </si>
  <si>
    <t>(Full Name)</t>
  </si>
  <si>
    <t xml:space="preserve">THE RAILROAD COMMISSION OF TEXAS DOES NOT DISCRIMINATE ON THE BASIS OF RACE, COLOR, RELIGION, </t>
  </si>
  <si>
    <t>1.  Full name of reporting utility:</t>
  </si>
  <si>
    <t>2. Business entity status of utility (i.e. sole proprietorship, partnership, association, cooperative, private or municipal corporation, etc.):</t>
  </si>
  <si>
    <t xml:space="preserve">3.  Date of organization: </t>
  </si>
  <si>
    <t>under (General or Special Act)</t>
  </si>
  <si>
    <t>of State of</t>
  </si>
  <si>
    <t>of other business entities involved and date of change:</t>
  </si>
  <si>
    <t>5.  If a foreign corporation, state name and address of designated agent for service in Texas:</t>
  </si>
  <si>
    <t>6.  If reorganized within the last 5 years, name the original company and when reorganized:</t>
  </si>
  <si>
    <t xml:space="preserve">          (a)  Date of creation of such bankruptcy, receivership, or trust:</t>
  </si>
  <si>
    <t xml:space="preserve">          (b)  Authority for its creation:</t>
  </si>
  <si>
    <t xml:space="preserve">          (c)  Date when possession under it was acquired:</t>
  </si>
  <si>
    <t xml:space="preserve">          (d)  Name of trustee receiver or receivers:</t>
  </si>
  <si>
    <t>8. State location of general books of account (be specific):</t>
  </si>
  <si>
    <t>Telephone:</t>
  </si>
  <si>
    <t>9.  State whether the respondent's books are kept utilizing the cash or accrual basis of accounting:</t>
  </si>
  <si>
    <t xml:space="preserve">report should be addressed:  </t>
  </si>
  <si>
    <r>
      <t>(174) Miscellaneous Current &amp; Accrued Assets</t>
    </r>
    <r>
      <rPr>
        <sz val="8"/>
        <rFont val="Times New Roman"/>
        <family val="1"/>
      </rPr>
      <t>[requires Footnote]</t>
    </r>
  </si>
  <si>
    <t>volumes in MMBtu.  See also Page 27A for reporting Acct. 805 Purchases, if needed.</t>
  </si>
  <si>
    <r>
      <t>sub-totals for each account.   In column (c) "From Whom Purchased" n</t>
    </r>
    <r>
      <rPr>
        <b/>
        <sz val="10"/>
        <rFont val="Times New Roman"/>
        <family val="1"/>
      </rPr>
      <t xml:space="preserve">ote affiliates with an asterisk (*).  </t>
    </r>
    <r>
      <rPr>
        <sz val="10"/>
        <rFont val="Times New Roman"/>
        <family val="1"/>
      </rPr>
      <t>Report</t>
    </r>
    <r>
      <rPr>
        <b/>
        <sz val="10"/>
        <rFont val="Times New Roman"/>
        <family val="1"/>
      </rPr>
      <t xml:space="preserve"> </t>
    </r>
  </si>
  <si>
    <r>
      <t xml:space="preserve">Report the following detailed information for gathering and transmission gas purchases  </t>
    </r>
    <r>
      <rPr>
        <b/>
        <sz val="10"/>
        <rFont val="Times New Roman"/>
        <family val="1"/>
      </rPr>
      <t>by supplier and contract</t>
    </r>
    <r>
      <rPr>
        <sz val="10"/>
        <rFont val="Times New Roman"/>
        <family val="1"/>
      </rPr>
      <t>. Show</t>
    </r>
  </si>
  <si>
    <t>Note: Workpapers should be</t>
  </si>
  <si>
    <t xml:space="preserve"> available for review for </t>
  </si>
  <si>
    <t xml:space="preserve">volumetric details covering this </t>
  </si>
  <si>
    <t>period.</t>
  </si>
  <si>
    <r>
      <t xml:space="preserve">    TOTAL AMOUNT PAID                                 </t>
    </r>
    <r>
      <rPr>
        <b/>
        <sz val="9"/>
        <rFont val="Times New Roman"/>
        <family val="1"/>
      </rPr>
      <t>as reported on quarterly GUA 7.351 tax reports</t>
    </r>
  </si>
  <si>
    <r>
      <t xml:space="preserve">        Total Underground Storage Expenses  </t>
    </r>
    <r>
      <rPr>
        <sz val="8"/>
        <rFont val="Times New Roman"/>
        <family val="1"/>
      </rPr>
      <t>(Lines 93 thru 113)</t>
    </r>
  </si>
  <si>
    <r>
      <t xml:space="preserve">T (transportation); G (gathering); C (compression); S (storage </t>
    </r>
    <r>
      <rPr>
        <b/>
        <sz val="12"/>
        <rFont val="Times New Roman"/>
        <family val="1"/>
      </rPr>
      <t>embedded in</t>
    </r>
    <r>
      <rPr>
        <sz val="12"/>
        <rFont val="Times New Roman"/>
        <family val="1"/>
      </rPr>
      <t xml:space="preserve"> transportation service);   H (Hinshaw);  or O (other/explained</t>
    </r>
  </si>
  <si>
    <t>TOTAL - ALL LOCATIONS</t>
  </si>
  <si>
    <t>City Code</t>
  </si>
  <si>
    <t>Jim Wright, Commissioner</t>
  </si>
  <si>
    <t>https://www.rrc.texas.gov/gas-services/gas-services-forms/</t>
  </si>
  <si>
    <t>512-463-7027</t>
  </si>
  <si>
    <t>Column (d). If additional space is needed, provide a footnote on page 38 'Footnote Data'.</t>
  </si>
  <si>
    <t>questions concerning the filing of these reports should be directed to the Utility Audit Section at 817-487-5633.</t>
  </si>
  <si>
    <t>balance, reconcile the difference on Page 38 'Footnote Data'.</t>
  </si>
  <si>
    <t xml:space="preserve">     in column (a), and the amount in column (b). This data may be footnoted on Page 38.</t>
  </si>
  <si>
    <t xml:space="preserve">     receivable in column (a), and the amount in column (b). This data may be footnoted on Page 38.</t>
  </si>
  <si>
    <t>on Page 38 'Footnote Data'.</t>
  </si>
  <si>
    <t>of operations in column (a).  If additional room is needed, use Footnotes on page 38.</t>
  </si>
  <si>
    <t>at 512-463-7027 to arrange payments or future credit, and avoid additional interest (on underpayments) from accruing.</t>
  </si>
  <si>
    <r>
      <rPr>
        <b/>
        <sz val="10"/>
        <rFont val="Times New Roman"/>
        <family val="1"/>
      </rPr>
      <t xml:space="preserve">note affiliates with an asterisk (*).  </t>
    </r>
    <r>
      <rPr>
        <sz val="10"/>
        <rFont val="Times New Roman"/>
        <family val="1"/>
      </rPr>
      <t>Provide a footnote on Page 38 if the space provided in Column (a) is insufficient.</t>
    </r>
    <r>
      <rPr>
        <b/>
        <sz val="10"/>
        <rFont val="Times New Roman"/>
        <family val="1"/>
      </rPr>
      <t xml:space="preserve">  </t>
    </r>
  </si>
  <si>
    <r>
      <t xml:space="preserve">                                                                         TOTAL </t>
    </r>
    <r>
      <rPr>
        <sz val="8"/>
        <rFont val="Times New Roman"/>
        <family val="1"/>
      </rPr>
      <t>(must equal Page 11, Line 54)</t>
    </r>
  </si>
  <si>
    <r>
      <t xml:space="preserve">                                                                          TOTAL  </t>
    </r>
    <r>
      <rPr>
        <sz val="8"/>
        <rFont val="Times New Roman"/>
        <family val="1"/>
      </rPr>
      <t>(must equal Page 11, Line 55)</t>
    </r>
  </si>
  <si>
    <t>Is a straight-line method of depreciation and amortization used to formulate the amounts reported in this Report?</t>
  </si>
  <si>
    <t>Wayne Christian, Commissioner</t>
  </si>
  <si>
    <t>Christi Craddick, Chairman</t>
  </si>
  <si>
    <r>
      <t xml:space="preserve">(114) Gas Plant Acquisition Adjustments      </t>
    </r>
    <r>
      <rPr>
        <sz val="8"/>
        <rFont val="Times New Roman"/>
        <family val="1"/>
      </rPr>
      <t>[requires Footnote]</t>
    </r>
  </si>
  <si>
    <t>(122) Accum. Provision for Depreciation and Amort</t>
  </si>
  <si>
    <t>(408.2) Taxes Other Than Income Taxes</t>
  </si>
  <si>
    <t>(410.2) Provision for Deferred Income Taxes</t>
  </si>
  <si>
    <t>(411.2) Provision for Deferred Income Taxes-Credit</t>
  </si>
  <si>
    <r>
      <t xml:space="preserve">(439) Adjustments to Ret. Earnings                  </t>
    </r>
    <r>
      <rPr>
        <sz val="8"/>
        <rFont val="Times New Roman"/>
        <family val="1"/>
      </rPr>
      <t>[requires Footnote]</t>
    </r>
  </si>
  <si>
    <t>(407.1) Amortization of Property Losses</t>
  </si>
  <si>
    <r>
      <t xml:space="preserve">(407.3) Regulatory Debits                                </t>
    </r>
    <r>
      <rPr>
        <sz val="8"/>
        <rFont val="Times New Roman"/>
        <family val="1"/>
      </rPr>
      <t>[requires Footnote]</t>
    </r>
  </si>
  <si>
    <r>
      <t xml:space="preserve">(407.4) Regulatory Credits                               </t>
    </r>
    <r>
      <rPr>
        <sz val="8"/>
        <rFont val="Times New Roman"/>
        <family val="1"/>
      </rPr>
      <t>[requires Footnote]</t>
    </r>
  </si>
  <si>
    <r>
      <t xml:space="preserve">(412) Revenues from Gas Plant Leased to Other </t>
    </r>
    <r>
      <rPr>
        <sz val="8"/>
        <rFont val="Times New Roman"/>
        <family val="1"/>
      </rPr>
      <t>[requires Footnote]</t>
    </r>
  </si>
  <si>
    <r>
      <t xml:space="preserve">(421.1) Gain on Disposition of Property          </t>
    </r>
    <r>
      <rPr>
        <sz val="8"/>
        <rFont val="Times New Roman"/>
        <family val="1"/>
      </rPr>
      <t>[requires Footnote]</t>
    </r>
  </si>
  <si>
    <r>
      <t xml:space="preserve">(421.2) Loss on Disposition of Property          </t>
    </r>
    <r>
      <rPr>
        <sz val="8"/>
        <rFont val="Times New Roman"/>
        <family val="1"/>
      </rPr>
      <t>[requires Footnote]</t>
    </r>
  </si>
  <si>
    <r>
      <t xml:space="preserve">(425) Miscellaneous Amortization                    </t>
    </r>
    <r>
      <rPr>
        <sz val="8"/>
        <rFont val="Times New Roman"/>
        <family val="1"/>
      </rPr>
      <t>[requires Footnote]</t>
    </r>
  </si>
  <si>
    <r>
      <t xml:space="preserve">(426.1-5) 'Various Income Deductions'              </t>
    </r>
    <r>
      <rPr>
        <sz val="8"/>
        <rFont val="Times New Roman"/>
        <family val="1"/>
      </rPr>
      <t>[requires Footnote]</t>
    </r>
  </si>
  <si>
    <r>
      <t xml:space="preserve">(182.1) Extraordinary Property Losses           </t>
    </r>
    <r>
      <rPr>
        <sz val="8"/>
        <rFont val="Times New Roman"/>
        <family val="1"/>
      </rPr>
      <t>[requires Footnote]</t>
    </r>
  </si>
  <si>
    <r>
      <t xml:space="preserve">(182.3) Other Regulatory Assets                     </t>
    </r>
    <r>
      <rPr>
        <sz val="8"/>
        <rFont val="Times New Roman"/>
        <family val="1"/>
      </rPr>
      <t>[requires Footnote]</t>
    </r>
  </si>
  <si>
    <r>
      <t xml:space="preserve">(186) Miscellaneous Deferred Debits              </t>
    </r>
    <r>
      <rPr>
        <sz val="8"/>
        <rFont val="Times New Roman"/>
        <family val="1"/>
      </rPr>
      <t>[requires Footnote]</t>
    </r>
  </si>
  <si>
    <r>
      <t xml:space="preserve">(191) Unrecovered Purchased Gas Costs        </t>
    </r>
    <r>
      <rPr>
        <sz val="8"/>
        <rFont val="Times New Roman"/>
        <family val="1"/>
      </rPr>
      <t>[requires Footnote]</t>
    </r>
  </si>
  <si>
    <r>
      <t xml:space="preserve">(242) Miscellaneous Current &amp; Accrued Liabilities      </t>
    </r>
    <r>
      <rPr>
        <sz val="8"/>
        <rFont val="Times New Roman"/>
        <family val="1"/>
      </rPr>
      <t>[Footnote]</t>
    </r>
  </si>
  <si>
    <r>
      <t xml:space="preserve">(253) Other Deferred Credits                           </t>
    </r>
    <r>
      <rPr>
        <sz val="8"/>
        <rFont val="Times New Roman"/>
        <family val="1"/>
      </rPr>
      <t>[requires Footnote]</t>
    </r>
  </si>
  <si>
    <r>
      <t xml:space="preserve">(254) Other Regulatory Liabilities                   </t>
    </r>
    <r>
      <rPr>
        <sz val="8"/>
        <rFont val="Times New Roman"/>
        <family val="1"/>
      </rPr>
      <t>[requires Footnote]</t>
    </r>
  </si>
  <si>
    <t>Total from additional sheets/footnotes (if needed)</t>
  </si>
  <si>
    <t>Totals from additional sheets/footnotes (if needed)</t>
  </si>
  <si>
    <r>
      <t xml:space="preserve">(496) Provision for Rate Refunds               </t>
    </r>
    <r>
      <rPr>
        <sz val="8"/>
        <rFont val="Times New Roman"/>
        <family val="1"/>
      </rPr>
      <t>[requires Footnote]</t>
    </r>
  </si>
  <si>
    <r>
      <t xml:space="preserve">(488) Miscellaneous Service Revenues         </t>
    </r>
    <r>
      <rPr>
        <sz val="8"/>
        <rFont val="Times New Roman"/>
        <family val="1"/>
      </rPr>
      <t>[requires footnote]</t>
    </r>
  </si>
  <si>
    <r>
      <t xml:space="preserve">'Unbilled Revenues' </t>
    </r>
    <r>
      <rPr>
        <sz val="8"/>
        <rFont val="Times New Roman"/>
        <family val="1"/>
      </rPr>
      <t>(if any, report here only)   [requires Footnote]</t>
    </r>
  </si>
  <si>
    <r>
      <t xml:space="preserve">(805.1) Purchased Gas Cost Adjustment </t>
    </r>
    <r>
      <rPr>
        <sz val="8"/>
        <rFont val="Times New Roman"/>
        <family val="1"/>
      </rPr>
      <t xml:space="preserve">  (Requires Footnote)</t>
    </r>
  </si>
  <si>
    <r>
      <t xml:space="preserve">(807) Purchased Gas Expenses                 </t>
    </r>
    <r>
      <rPr>
        <sz val="8"/>
        <rFont val="Times New Roman"/>
        <family val="1"/>
      </rPr>
      <t xml:space="preserve"> (Requires Footnote)</t>
    </r>
  </si>
  <si>
    <r>
      <t xml:space="preserve">(813) Other Gas Supply Expenses             </t>
    </r>
    <r>
      <rPr>
        <sz val="8"/>
        <rFont val="Times New Roman"/>
        <family val="1"/>
      </rPr>
      <t>[requires Footnote]</t>
    </r>
  </si>
  <si>
    <r>
      <t xml:space="preserve">(823) Gas Losses                                         </t>
    </r>
    <r>
      <rPr>
        <sz val="8"/>
        <rFont val="Times New Roman"/>
        <family val="1"/>
      </rPr>
      <t>[requires Footnote]</t>
    </r>
  </si>
  <si>
    <r>
      <t xml:space="preserve">(824) Other Expenses                                  </t>
    </r>
    <r>
      <rPr>
        <sz val="8"/>
        <rFont val="Times New Roman"/>
        <family val="1"/>
      </rPr>
      <t>[requires Footnote]</t>
    </r>
  </si>
  <si>
    <r>
      <t xml:space="preserve">(842.3) Gas Losses                                     </t>
    </r>
    <r>
      <rPr>
        <sz val="8"/>
        <rFont val="Times New Roman"/>
        <family val="1"/>
      </rPr>
      <t>[requires Footnote]</t>
    </r>
  </si>
  <si>
    <r>
      <t xml:space="preserve">(904) Uncollectible Accounts                   </t>
    </r>
    <r>
      <rPr>
        <sz val="8"/>
        <rFont val="Times New Roman"/>
        <family val="1"/>
      </rPr>
      <t xml:space="preserve"> [requires Footnote]</t>
    </r>
  </si>
  <si>
    <r>
      <t xml:space="preserve">(880) Other Expenses                                </t>
    </r>
    <r>
      <rPr>
        <sz val="8"/>
        <rFont val="Times New Roman"/>
        <family val="1"/>
      </rPr>
      <t>[requires Footnote]</t>
    </r>
  </si>
  <si>
    <r>
      <t xml:space="preserve">(859) Other Expenses                                </t>
    </r>
    <r>
      <rPr>
        <sz val="8"/>
        <rFont val="Times New Roman"/>
        <family val="1"/>
      </rPr>
      <t>[requires Footnote]</t>
    </r>
  </si>
  <si>
    <t xml:space="preserve">          Total miles of pipeline reported in last year's Annual Report - (Prior Year End Number)</t>
  </si>
  <si>
    <t xml:space="preserve">Other (Specify): </t>
  </si>
  <si>
    <r>
      <t xml:space="preserve">             TOTAL NET UTILITY PLANT     </t>
    </r>
    <r>
      <rPr>
        <sz val="8"/>
        <rFont val="Times New Roman"/>
        <family val="1"/>
      </rPr>
      <t>(Lines 55 thru 58)</t>
    </r>
  </si>
  <si>
    <r>
      <t xml:space="preserve">(414) Other Utility Operating Income              </t>
    </r>
    <r>
      <rPr>
        <sz val="8"/>
        <rFont val="Times New Roman"/>
        <family val="1"/>
      </rPr>
      <t>[requires Footnote]</t>
    </r>
  </si>
  <si>
    <r>
      <t xml:space="preserve">(411.6) Gains from Disposition of Utility Plant </t>
    </r>
    <r>
      <rPr>
        <sz val="8"/>
        <rFont val="Times New Roman"/>
        <family val="1"/>
      </rPr>
      <t>[requires Footnote]</t>
    </r>
  </si>
  <si>
    <r>
      <t xml:space="preserve">(411.7) Losses from Disposition of Utility Plant </t>
    </r>
    <r>
      <rPr>
        <sz val="8"/>
        <rFont val="Times New Roman"/>
        <family val="1"/>
      </rPr>
      <t>[requires Footnote]</t>
    </r>
  </si>
  <si>
    <r>
      <t xml:space="preserve">(211) Miscellaneous Paid-In Capital               </t>
    </r>
    <r>
      <rPr>
        <sz val="8"/>
        <rFont val="Times New Roman"/>
        <family val="1"/>
      </rPr>
      <t>[requires Footnote]</t>
    </r>
  </si>
  <si>
    <t xml:space="preserve">Telephone - </t>
  </si>
  <si>
    <t>Address -</t>
  </si>
  <si>
    <t xml:space="preserve">Email - </t>
  </si>
  <si>
    <t xml:space="preserve">Name, Title - </t>
  </si>
  <si>
    <t>Other (Specify):                           [footnote if needed]</t>
  </si>
  <si>
    <r>
      <t xml:space="preserve">(870-894) Operation and Maintenance Expenses  </t>
    </r>
    <r>
      <rPr>
        <i/>
        <sz val="10"/>
        <rFont val="Times New Roman"/>
        <family val="1"/>
      </rPr>
      <t xml:space="preserve">           </t>
    </r>
    <r>
      <rPr>
        <sz val="10"/>
        <rFont val="Times New Roman"/>
        <family val="1"/>
      </rPr>
      <t xml:space="preserve">  [footnote if needed]</t>
    </r>
  </si>
  <si>
    <r>
      <t xml:space="preserve">(901-916) Customer Account and Sales Expenses         </t>
    </r>
    <r>
      <rPr>
        <i/>
        <sz val="10"/>
        <rFont val="Times New Roman"/>
        <family val="1"/>
      </rPr>
      <t xml:space="preserve">    </t>
    </r>
    <r>
      <rPr>
        <sz val="10"/>
        <rFont val="Times New Roman"/>
        <family val="1"/>
      </rPr>
      <t xml:space="preserve"> [footnote if needed]</t>
    </r>
  </si>
  <si>
    <r>
      <t xml:space="preserve">(805-813) Other Gas Supply Expenses                             </t>
    </r>
    <r>
      <rPr>
        <i/>
        <sz val="10"/>
        <rFont val="Times New Roman"/>
        <family val="1"/>
      </rPr>
      <t xml:space="preserve"> </t>
    </r>
    <r>
      <rPr>
        <sz val="10"/>
        <rFont val="Times New Roman"/>
        <family val="1"/>
      </rPr>
      <t>[footnote if needed]</t>
    </r>
  </si>
  <si>
    <r>
      <t xml:space="preserve">(920-932) Administrative &amp; General Expenses   </t>
    </r>
    <r>
      <rPr>
        <i/>
        <sz val="10"/>
        <rFont val="Times New Roman"/>
        <family val="1"/>
      </rPr>
      <t xml:space="preserve">            </t>
    </r>
    <r>
      <rPr>
        <sz val="10"/>
        <rFont val="Times New Roman"/>
        <family val="1"/>
      </rPr>
      <t xml:space="preserve">    [footnote if needed]</t>
    </r>
  </si>
  <si>
    <r>
      <t xml:space="preserve">(403-407.2) Depreciation and Amortization </t>
    </r>
    <r>
      <rPr>
        <i/>
        <sz val="10"/>
        <rFont val="Times New Roman"/>
        <family val="1"/>
      </rPr>
      <t xml:space="preserve">                      </t>
    </r>
    <r>
      <rPr>
        <sz val="10"/>
        <rFont val="Times New Roman"/>
        <family val="1"/>
      </rPr>
      <t>[footnote if needed]</t>
    </r>
  </si>
  <si>
    <t>(870-894) Operation and Maintenance Expenses       [footnote if needed]</t>
  </si>
  <si>
    <t>(805-813) Other Gas Supply Expenses                      [footnote if needed]</t>
  </si>
  <si>
    <t>(901-916) Customer Account and Sales Expenses      [footnote if needed]</t>
  </si>
  <si>
    <t>(920-932) Administrative &amp; General Expenses           [footnote if needed]</t>
  </si>
  <si>
    <t>(403-407.2) Depreciation and Amortization               [footnote if needed]</t>
  </si>
  <si>
    <r>
      <t xml:space="preserve">Other (Specify):      </t>
    </r>
    <r>
      <rPr>
        <i/>
        <sz val="10"/>
        <rFont val="Times New Roman"/>
        <family val="1"/>
      </rPr>
      <t xml:space="preserve"> </t>
    </r>
    <r>
      <rPr>
        <sz val="10"/>
        <rFont val="Times New Roman"/>
        <family val="1"/>
      </rPr>
      <t>[footnote if needed]</t>
    </r>
  </si>
  <si>
    <t>(805-813) Other Gas Supply Expenses                       [footnote if needed]</t>
  </si>
  <si>
    <t>(870-894) Operation and Maintenance Expenses        [footnote if needed]</t>
  </si>
  <si>
    <t>(901-916) Customer Account and Sales Expenses       [footnote if needed]</t>
  </si>
  <si>
    <t>(920-932) Administrative &amp; General Expenses            [footnote if needed]</t>
  </si>
  <si>
    <t>(403-407.2) Depreciation and Amortization                [footnote if needed]</t>
  </si>
  <si>
    <t>Pipeline Safety Fee</t>
  </si>
  <si>
    <t>Royalty Revenues</t>
  </si>
  <si>
    <t>EMAIL COPY</t>
  </si>
  <si>
    <t xml:space="preserve">If the space provided in any schedule is insufficient, insert attached pages necessary into the pdf file. </t>
  </si>
  <si>
    <t>Select the tab labeled 'Gas'.</t>
  </si>
  <si>
    <t>(leave blank if not applicable)</t>
  </si>
  <si>
    <t>FERC Filer</t>
  </si>
  <si>
    <t xml:space="preserve">One completed emailed copy of the annual report should be submitted to the RRC via gutax@rrc.texas.gov.  </t>
  </si>
  <si>
    <t xml:space="preserve">A copy of the report should be retained by the utility. </t>
  </si>
  <si>
    <r>
      <t xml:space="preserve">All volumes in this report must be reported in </t>
    </r>
    <r>
      <rPr>
        <b/>
        <sz val="11"/>
        <rFont val="Arial"/>
        <family val="2"/>
      </rPr>
      <t>MMBtu</t>
    </r>
    <r>
      <rPr>
        <sz val="11"/>
        <rFont val="Arial"/>
        <family val="2"/>
      </rPr>
      <t>, unless otherwise specified.</t>
    </r>
  </si>
  <si>
    <r>
      <t xml:space="preserve">APPLICABLE" in Column (d) on the </t>
    </r>
    <r>
      <rPr>
        <b/>
        <sz val="11"/>
        <rFont val="Arial"/>
        <family val="2"/>
      </rPr>
      <t>List of Schedules</t>
    </r>
    <r>
      <rPr>
        <sz val="11"/>
        <rFont val="Arial"/>
        <family val="2"/>
      </rPr>
      <t>, page iii.</t>
    </r>
  </si>
  <si>
    <t>https://ferc.gov/accounting-matters-1.</t>
  </si>
  <si>
    <r>
      <t xml:space="preserve">Depreciation Disclosure             </t>
    </r>
    <r>
      <rPr>
        <b/>
        <sz val="10"/>
        <rFont val="Times New Roman"/>
        <family val="1"/>
      </rPr>
      <t xml:space="preserve">  (do not omit this page)</t>
    </r>
  </si>
  <si>
    <r>
      <t xml:space="preserve">Reconciliation of Gas Utility Tax  </t>
    </r>
    <r>
      <rPr>
        <b/>
        <sz val="10"/>
        <rFont val="Times New Roman"/>
        <family val="1"/>
      </rPr>
      <t xml:space="preserve">  (do not omit this page)</t>
    </r>
  </si>
  <si>
    <t xml:space="preserve">These  instructions  should  be  carefully  observed,   and  each  question should be answered  fully and </t>
  </si>
  <si>
    <t>(Customary abbreviations may be used.)</t>
  </si>
  <si>
    <r>
      <t>For purchase, sales, and transportation activity, provide the full names of the other parties involved</t>
    </r>
    <r>
      <rPr>
        <sz val="11"/>
        <rFont val="Arial"/>
        <family val="2"/>
      </rPr>
      <t xml:space="preserve">. </t>
    </r>
  </si>
  <si>
    <t xml:space="preserve">The applicable schedule number and title should appear on all inserted pages, and continuation of </t>
  </si>
  <si>
    <t>line numbering is required on all attachments.</t>
  </si>
  <si>
    <t xml:space="preserve">Distribution and transmission gas utilities are required to operate and report utilizing the Federal Energy </t>
  </si>
  <si>
    <t xml:space="preserve">Regulatory Commission (FERC) Uniform System of Accounts (USOA). A gas utility may, however, utilize a </t>
  </si>
  <si>
    <t xml:space="preserve">modified account numbering system, provided the gas utility maintains a readily accessible cross-reference to </t>
  </si>
  <si>
    <t xml:space="preserve">the FERC USOA. See the FERC USOA prescribed for Natural Gas Companies visit the FERC website at </t>
  </si>
  <si>
    <r>
      <t xml:space="preserve">For any resubmission, submit a revised </t>
    </r>
    <r>
      <rPr>
        <b/>
        <sz val="11"/>
        <rFont val="Arial"/>
        <family val="2"/>
      </rPr>
      <t>List of Schedules</t>
    </r>
    <r>
      <rPr>
        <sz val="11"/>
        <rFont val="Arial"/>
        <family val="2"/>
      </rPr>
      <t xml:space="preserve"> (pages iii &amp; iv ) and provide a brief explanation for </t>
    </r>
  </si>
  <si>
    <t>the resubmission in Column (d). If additional space is needed, provide a footnote on page 38 'Footnote Data'.</t>
  </si>
  <si>
    <t xml:space="preserve">All dollars and volumes should be rounded to the nearest whole number except where reporting a rate per  </t>
  </si>
  <si>
    <t xml:space="preserve">Million British Thermal Units (MMBtu).Where dates are required, state the month and day as well as the year. </t>
  </si>
  <si>
    <t>where applicable.</t>
  </si>
  <si>
    <t xml:space="preserve">accurately. Every annual report should,  in all particulars,  be complete in itself,  and references to the </t>
  </si>
  <si>
    <t xml:space="preserve">returns of former years should not be made to take the place of required entries. Enter "none" or  "n/a" </t>
  </si>
  <si>
    <t xml:space="preserve">For any page that is not applicable to the respondent, omit the page when filing, and enter "NA", </t>
  </si>
  <si>
    <r>
      <t xml:space="preserve">"NONE", or "NOT APPLICABLE" in Column (d) on page iii, </t>
    </r>
    <r>
      <rPr>
        <b/>
        <sz val="11"/>
        <rFont val="Arial"/>
        <family val="2"/>
      </rPr>
      <t>List of Schedules</t>
    </r>
    <r>
      <rPr>
        <sz val="11"/>
        <rFont val="Arial"/>
        <family val="2"/>
      </rPr>
      <t xml:space="preserve">.  Note: Some pages </t>
    </r>
  </si>
  <si>
    <t xml:space="preserve">must be submitted and entering "None" or "N/A" would be appropriate when applicable </t>
  </si>
  <si>
    <t>(i.e. pages 5 and 6).</t>
  </si>
  <si>
    <t xml:space="preserve">The  figures  in  this  report  shall  cover  a period of  one  calendar  year  (12 months),   </t>
  </si>
  <si>
    <t xml:space="preserve">beginning  January 1  and ending December 31  of the  year  being  reported. (No deviation from this </t>
  </si>
  <si>
    <t>period will be acceptable, unless specified in the schedule instructions.)</t>
  </si>
  <si>
    <t xml:space="preserve">include the reason for the additional requested extension. </t>
  </si>
  <si>
    <t xml:space="preserve">granted in 30 day increments. Any additional extension request must also be in writing via email, and </t>
  </si>
  <si>
    <t xml:space="preserve">submitted in writing via email, and must include the reason for the extension. Extensions will only be </t>
  </si>
  <si>
    <r>
      <t xml:space="preserve">16 Texas Administrative Code, (TAC) § 7.301,  </t>
    </r>
    <r>
      <rPr>
        <i/>
        <sz val="11"/>
        <rFont val="Arial"/>
        <family val="2"/>
      </rPr>
      <t>Annual Report</t>
    </r>
    <r>
      <rPr>
        <sz val="11"/>
        <rFont val="Arial"/>
        <family val="2"/>
      </rPr>
      <t xml:space="preserve">,  provides that each "gas utility",  </t>
    </r>
  </si>
  <si>
    <t xml:space="preserve">"public utility" or "utility" subject to the regulation and control of the Railroad Commission of Texas (RRC) </t>
  </si>
  <si>
    <r>
      <t>must file an Annual Report with the RRC</t>
    </r>
    <r>
      <rPr>
        <b/>
        <sz val="11"/>
        <rFont val="Arial"/>
        <family val="2"/>
      </rPr>
      <t xml:space="preserve"> not later than April 1 of each calendar year</t>
    </r>
    <r>
      <rPr>
        <sz val="11"/>
        <rFont val="Arial"/>
        <family val="2"/>
      </rPr>
      <t xml:space="preserve">. </t>
    </r>
  </si>
  <si>
    <t>DEPOSITS DURING CALENDAR YEAR 2024</t>
  </si>
  <si>
    <t>Calendar Year 2024</t>
  </si>
  <si>
    <t>Company:__________________________________  Report Type: (___) Original or (___) Amended   Report Year:  2024</t>
  </si>
  <si>
    <r>
      <t xml:space="preserve">          Other Property and Investments    </t>
    </r>
    <r>
      <rPr>
        <b/>
        <sz val="10"/>
        <rFont val="Times New Roman"/>
        <family val="1"/>
      </rPr>
      <t xml:space="preserve"> (do not omit this page)</t>
    </r>
  </si>
  <si>
    <r>
      <t xml:space="preserve">          Current  and Accrued Assets           </t>
    </r>
    <r>
      <rPr>
        <b/>
        <sz val="10"/>
        <rFont val="Times New Roman"/>
        <family val="1"/>
      </rPr>
      <t>(do not omit this page)</t>
    </r>
  </si>
  <si>
    <r>
      <t xml:space="preserve">          Deferred Debits                                </t>
    </r>
    <r>
      <rPr>
        <b/>
        <sz val="10"/>
        <rFont val="Times New Roman"/>
        <family val="1"/>
      </rPr>
      <t>(do not omit this page)</t>
    </r>
  </si>
  <si>
    <r>
      <t xml:space="preserve">          Proprietary Capital                         </t>
    </r>
    <r>
      <rPr>
        <b/>
        <sz val="10"/>
        <rFont val="Times New Roman"/>
        <family val="1"/>
      </rPr>
      <t xml:space="preserve"> (do not omit this page)</t>
    </r>
  </si>
  <si>
    <r>
      <t xml:space="preserve">          Long Term Debt                               </t>
    </r>
    <r>
      <rPr>
        <b/>
        <sz val="10"/>
        <rFont val="Times New Roman"/>
        <family val="1"/>
      </rPr>
      <t>(do not omit this page)</t>
    </r>
  </si>
  <si>
    <r>
      <t xml:space="preserve">          Other Noncurrent Liabilities           </t>
    </r>
    <r>
      <rPr>
        <b/>
        <sz val="10"/>
        <rFont val="Times New Roman"/>
        <family val="1"/>
      </rPr>
      <t xml:space="preserve"> (do not omit this page)</t>
    </r>
  </si>
  <si>
    <r>
      <t xml:space="preserve">          Current and Accrued Liabilities      </t>
    </r>
    <r>
      <rPr>
        <b/>
        <sz val="10"/>
        <rFont val="Times New Roman"/>
        <family val="1"/>
      </rPr>
      <t xml:space="preserve"> (do not omit this page)</t>
    </r>
  </si>
  <si>
    <r>
      <t xml:space="preserve">          Deferred Credits                             </t>
    </r>
    <r>
      <rPr>
        <b/>
        <sz val="10"/>
        <rFont val="Times New Roman"/>
        <family val="1"/>
      </rPr>
      <t xml:space="preserve"> (do not omit this page)</t>
    </r>
  </si>
  <si>
    <r>
      <t xml:space="preserve">          Utility Plant   </t>
    </r>
    <r>
      <rPr>
        <b/>
        <sz val="10"/>
        <rFont val="Times New Roman"/>
        <family val="1"/>
      </rPr>
      <t xml:space="preserve">                                  (do not omit this page)</t>
    </r>
  </si>
  <si>
    <r>
      <t xml:space="preserve">Balance Sheet                                             </t>
    </r>
    <r>
      <rPr>
        <b/>
        <sz val="10"/>
        <rFont val="Times New Roman"/>
        <family val="1"/>
      </rPr>
      <t xml:space="preserve"> (do not omit this page)</t>
    </r>
  </si>
  <si>
    <r>
      <t xml:space="preserve">Statement of Retained Earnings                 </t>
    </r>
    <r>
      <rPr>
        <b/>
        <sz val="10"/>
        <rFont val="Times New Roman"/>
        <family val="1"/>
      </rPr>
      <t xml:space="preserve"> (do not omit this page)</t>
    </r>
  </si>
  <si>
    <r>
      <t xml:space="preserve">          Net Income                                       </t>
    </r>
    <r>
      <rPr>
        <b/>
        <sz val="10"/>
        <rFont val="Times New Roman"/>
        <family val="1"/>
      </rPr>
      <t xml:space="preserve"> (do not omit this page)</t>
    </r>
  </si>
  <si>
    <r>
      <t xml:space="preserve">          Extraordinary Items                          </t>
    </r>
    <r>
      <rPr>
        <b/>
        <sz val="10"/>
        <rFont val="Times New Roman"/>
        <family val="1"/>
      </rPr>
      <t xml:space="preserve"> (do not omit this page)</t>
    </r>
  </si>
  <si>
    <r>
      <t xml:space="preserve">          Interest Charges   </t>
    </r>
    <r>
      <rPr>
        <b/>
        <sz val="10"/>
        <rFont val="Times New Roman"/>
        <family val="1"/>
      </rPr>
      <t xml:space="preserve">                              (do not omit this page)</t>
    </r>
  </si>
  <si>
    <r>
      <t xml:space="preserve">          Other Income and Deductions          </t>
    </r>
    <r>
      <rPr>
        <b/>
        <sz val="10"/>
        <rFont val="Times New Roman"/>
        <family val="1"/>
      </rPr>
      <t xml:space="preserve"> (do not omit this page)</t>
    </r>
  </si>
  <si>
    <r>
      <t xml:space="preserve">          Utility Operating Income  </t>
    </r>
    <r>
      <rPr>
        <b/>
        <sz val="10"/>
        <rFont val="Times New Roman"/>
        <family val="1"/>
      </rPr>
      <t xml:space="preserve">                 (do not omit this page)</t>
    </r>
  </si>
  <si>
    <r>
      <t xml:space="preserve">Income Statement                       </t>
    </r>
    <r>
      <rPr>
        <b/>
        <sz val="10"/>
        <rFont val="Times New Roman"/>
        <family val="1"/>
      </rPr>
      <t xml:space="preserve">                  (do not omit this page)</t>
    </r>
  </si>
  <si>
    <r>
      <t xml:space="preserve">Affiliates                                           </t>
    </r>
    <r>
      <rPr>
        <b/>
        <sz val="10"/>
        <rFont val="Times New Roman"/>
        <family val="1"/>
      </rPr>
      <t xml:space="preserve">           (do not omit this page)</t>
    </r>
  </si>
  <si>
    <r>
      <t xml:space="preserve">Important Changes During the Year </t>
    </r>
    <r>
      <rPr>
        <b/>
        <sz val="10"/>
        <rFont val="Times New Roman"/>
        <family val="1"/>
      </rPr>
      <t xml:space="preserve">           (do not omit this page)</t>
    </r>
  </si>
  <si>
    <r>
      <t xml:space="preserve">Utility Information                                      </t>
    </r>
    <r>
      <rPr>
        <b/>
        <sz val="10"/>
        <rFont val="Times New Roman"/>
        <family val="1"/>
      </rPr>
      <t>(do not omit this page)</t>
    </r>
  </si>
  <si>
    <r>
      <t xml:space="preserve">Affidavit                                                      </t>
    </r>
    <r>
      <rPr>
        <b/>
        <sz val="10"/>
        <rFont val="Times New Roman"/>
        <family val="1"/>
      </rPr>
      <t xml:space="preserve"> (do not omit this page)</t>
    </r>
  </si>
  <si>
    <t>FOR THE YEAR ENDING DECEMBER 31, 2024</t>
  </si>
  <si>
    <t xml:space="preserve">Any request for an extension to the April 1, 2025, deadline for filing the 2024 Annual Report must be </t>
  </si>
  <si>
    <t>No handwritten annual reports will be accepted.</t>
  </si>
  <si>
    <t>Company:________________________________  Report Type: (___) Original or (___) Amended   Report Year:  2024</t>
  </si>
  <si>
    <t>Company:________________________________ Report Type: (___) Original or (___) Amended   Report Year:  2024</t>
  </si>
  <si>
    <t>Company:_______________________________ Report Type: (____) Original or (____) Amended   Report Year:  2024</t>
  </si>
  <si>
    <t>Unappropriated Retained Earnings - Balance at Jan.1, 2024</t>
  </si>
  <si>
    <t>(216) Unappropriated Retained Earnings - at Dec. 31, 2024</t>
  </si>
  <si>
    <t>RECONCILIATION OF GAS UTILITY TAX   (Tex. Util. Code, Chapter 122)   For The Year 2024</t>
  </si>
  <si>
    <t>SUMMARY OF GAS HANDLED: 7/1/23 to 6/30/24</t>
  </si>
  <si>
    <t>Include interstate Section 311 and intrastate operations in column (b) only. Column (c) should include amounts from column (b) plus any other revenue from other states.</t>
  </si>
  <si>
    <t>IS 5.05%   (.0505)</t>
  </si>
  <si>
    <t>WAS 4.86%   (.0486)</t>
  </si>
  <si>
    <t>DEPOSITS FOR CALENDAR 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</si>
</sst>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numFmt numFmtId="165" formatCode="0.000%"/>
    <numFmt numFmtId="166" formatCode="_(&quot;$&quot;* #,##0.000_);_(&quot;$&quot;* \(#,##0.000\);_(&quot;$&quot;* &quot;-&quot;???_);_(@_)"/>
  </numFmts>
  <fonts count="70">
    <font>
      <sz val="10"/>
      <name val="Arial"/>
    </font>
    <font>
      <b/>
      <sz val="10"/>
      <name val="Arial"/>
      <family val="2"/>
    </font>
    <font>
      <i/>
      <sz val="10"/>
      <name val="Arial"/>
      <family val="2"/>
    </font>
    <font>
      <sz val="10"/>
      <name val="Arial"/>
      <family val="2"/>
    </font>
    <font>
      <b/>
      <sz val="18"/>
      <name val="Arial"/>
      <family val="2"/>
    </font>
    <font>
      <b/>
      <sz val="12"/>
      <name val="Arial"/>
      <family val="2"/>
    </font>
    <font>
      <sz val="8"/>
      <name val="Arial"/>
      <family val="2"/>
    </font>
    <font>
      <b/>
      <sz val="14"/>
      <name val="Times New Roman"/>
      <family val="1"/>
    </font>
    <font>
      <sz val="10"/>
      <name val="Times New Roman"/>
      <family val="1"/>
    </font>
    <font>
      <b/>
      <sz val="12"/>
      <name val="Times New Roman"/>
      <family val="1"/>
    </font>
    <font>
      <b/>
      <sz val="10"/>
      <name val="Times New Roman"/>
      <family val="1"/>
    </font>
    <font>
      <i/>
      <sz val="10"/>
      <name val="Times New Roman"/>
      <family val="1"/>
    </font>
    <font>
      <b/>
      <sz val="18"/>
      <name val="Times New Roman"/>
      <family val="1"/>
    </font>
    <font>
      <b/>
      <sz val="20"/>
      <name val="Times New Roman"/>
      <family val="1"/>
    </font>
    <font>
      <sz val="10"/>
      <name val="Times New Roman"/>
      <family val="1"/>
    </font>
    <font>
      <b/>
      <sz val="10"/>
      <name val="Times New Roman"/>
      <family val="1"/>
    </font>
    <font>
      <b/>
      <i/>
      <sz val="10"/>
      <name val="Times New Roman"/>
      <family val="1"/>
    </font>
    <font>
      <sz val="14"/>
      <name val="Monotype Sorts"/>
      <charset val="2"/>
    </font>
    <font>
      <sz val="12"/>
      <name val="Monotype Sorts"/>
      <charset val="2"/>
    </font>
    <font>
      <sz val="12"/>
      <name val="Times New Roman"/>
      <family val="1"/>
    </font>
    <font>
      <b/>
      <sz val="13"/>
      <name val="Times New Roman"/>
      <family val="1"/>
    </font>
    <font>
      <b/>
      <sz val="12"/>
      <name val="Times New Roman"/>
      <family val="1"/>
    </font>
    <font>
      <u/>
      <sz val="9"/>
      <color indexed="12"/>
      <name val="Arial"/>
      <family val="2"/>
    </font>
    <font>
      <b/>
      <sz val="11"/>
      <name val="Times New Roman"/>
      <family val="1"/>
    </font>
    <font>
      <sz val="11"/>
      <name val="Times New Roman"/>
      <family val="1"/>
    </font>
    <font>
      <sz val="8"/>
      <name val="Times New Roman"/>
      <family val="1"/>
    </font>
    <font>
      <sz val="8"/>
      <name val="Times New Roman"/>
      <family val="1"/>
    </font>
    <font>
      <sz val="9"/>
      <name val="Times New Roman"/>
      <family val="1"/>
    </font>
    <font>
      <b/>
      <i/>
      <sz val="10"/>
      <name val="Times New Roman"/>
      <family val="1"/>
    </font>
    <font>
      <b/>
      <u/>
      <sz val="10"/>
      <name val="Times New Roman"/>
      <family val="1"/>
    </font>
    <font>
      <b/>
      <sz val="9"/>
      <name val="Times New Roman"/>
      <family val="1"/>
    </font>
    <font>
      <sz val="7.5"/>
      <name val="Times New Roman"/>
      <family val="1"/>
    </font>
    <font>
      <b/>
      <sz val="8"/>
      <name val="Times New Roman"/>
      <family val="1"/>
    </font>
    <font>
      <u/>
      <sz val="10"/>
      <name val="Times New Roman"/>
      <family val="1"/>
    </font>
    <font>
      <b/>
      <sz val="6"/>
      <name val="Times New Roman"/>
      <family val="1"/>
    </font>
    <font>
      <b/>
      <sz val="8"/>
      <name val="Times New Roman"/>
      <family val="1"/>
    </font>
    <font>
      <i/>
      <sz val="10"/>
      <name val="Times New Roman"/>
      <family val="1"/>
    </font>
    <font>
      <sz val="18"/>
      <name val="Arial Black"/>
      <family val="2"/>
    </font>
    <font>
      <sz val="16"/>
      <name val="Arial Black"/>
      <family val="2"/>
    </font>
    <font>
      <sz val="10"/>
      <color indexed="10"/>
      <name val="Times New Roman"/>
      <family val="1"/>
    </font>
    <font>
      <b/>
      <u/>
      <sz val="11"/>
      <name val="Times New Roman"/>
      <family val="1"/>
    </font>
    <font>
      <sz val="10"/>
      <name val="Arial"/>
      <family val="2"/>
    </font>
    <font>
      <sz val="24"/>
      <name val="Arial Black"/>
      <family val="2"/>
    </font>
    <font>
      <i/>
      <sz val="12"/>
      <name val="Times New Roman"/>
      <family val="1"/>
    </font>
    <font>
      <i/>
      <sz val="9.5"/>
      <name val="Times New Roman"/>
      <family val="1"/>
    </font>
    <font>
      <b/>
      <i/>
      <sz val="12"/>
      <name val="Times New Roman"/>
      <family val="1"/>
    </font>
    <font>
      <b/>
      <i/>
      <sz val="11"/>
      <name val="Times New Roman"/>
      <family val="1"/>
    </font>
    <font>
      <b/>
      <u/>
      <sz val="12"/>
      <name val="Times New Roman"/>
      <family val="1"/>
    </font>
    <font>
      <sz val="14"/>
      <name val="Times New Roman"/>
      <family val="1"/>
    </font>
    <font>
      <sz val="10"/>
      <color theme="0" tint="-0.14996795556505021"/>
      <name val="Arial"/>
      <family val="2"/>
    </font>
    <font>
      <sz val="8"/>
      <color theme="0" tint="-0.14996795556505021"/>
      <name val="Arial"/>
      <family val="2"/>
    </font>
    <font>
      <b/>
      <sz val="20"/>
      <name val="Arial"/>
      <family val="2"/>
    </font>
    <font>
      <sz val="20"/>
      <name val="Arial"/>
      <family val="2"/>
    </font>
    <font>
      <b/>
      <sz val="22"/>
      <name val="Arial Black"/>
      <family val="2"/>
    </font>
    <font>
      <b/>
      <sz val="20"/>
      <name val="Arial Black"/>
      <family val="2"/>
    </font>
    <font>
      <b/>
      <sz val="18"/>
      <name val="Arial Black"/>
      <family val="2"/>
    </font>
    <font>
      <sz val="12"/>
      <name val="Arial"/>
      <family val="2"/>
    </font>
    <font>
      <b/>
      <sz val="9"/>
      <name val="Arial"/>
      <family val="2"/>
    </font>
    <font>
      <sz val="9"/>
      <name val="Arial"/>
      <family val="2"/>
    </font>
    <font>
      <sz val="10"/>
      <name val="Arial"/>
      <family val="2"/>
    </font>
    <font>
      <b/>
      <sz val="14"/>
      <name val="Arial"/>
      <family val="2"/>
    </font>
    <font>
      <sz val="11"/>
      <name val="Arial"/>
      <family val="2"/>
    </font>
    <font>
      <i/>
      <sz val="11"/>
      <name val="Arial"/>
      <family val="2"/>
    </font>
    <font>
      <b/>
      <sz val="11"/>
      <name val="Arial"/>
      <family val="2"/>
    </font>
    <font>
      <u/>
      <sz val="11"/>
      <color indexed="12"/>
      <name val="Arial"/>
      <family val="2"/>
    </font>
    <font>
      <sz val="10"/>
      <color theme="0"/>
      <name val="Times New Roman"/>
      <family val="1"/>
    </font>
    <font>
      <sz val="10"/>
      <color theme="0"/>
      <name val="Arial"/>
      <family val="2"/>
    </font>
    <font>
      <b/>
      <sz val="14"/>
      <color theme="0"/>
      <name val="Times New Roman"/>
      <family val="1"/>
    </font>
    <font>
      <b/>
      <sz val="10"/>
      <color theme="0"/>
      <name val="Times New Roman"/>
      <family val="1"/>
    </font>
    <font>
      <b/>
      <sz val="11"/>
      <color rgb="FFFF0000"/>
      <name val="Arial"/>
      <family val="2"/>
    </font>
  </fonts>
  <fills count="8">
    <fill>
      <patternFill patternType="none"/>
    </fill>
    <fill>
      <patternFill patternType="gray125"/>
    </fill>
    <fill>
      <patternFill patternType="solid">
        <fgColor indexed="22"/>
        <bgColor indexed="32"/>
      </patternFill>
    </fill>
    <fill>
      <patternFill patternType="solid">
        <fgColor indexed="22"/>
        <bgColor indexed="9"/>
      </patternFill>
    </fill>
    <fill>
      <patternFill patternType="solid">
        <fgColor indexed="22"/>
        <bgColor indexed="64"/>
      </patternFill>
    </fill>
    <fill>
      <patternFill patternType="solid">
        <fgColor indexed="9"/>
        <bgColor indexed="32"/>
      </patternFill>
    </fill>
    <fill>
      <patternFill patternType="solid">
        <fgColor theme="0" tint="-0.14996795556505021"/>
        <bgColor indexed="64"/>
      </patternFill>
    </fill>
    <fill>
      <patternFill patternType="solid">
        <fgColor theme="0" tint="-0.14999847407452621"/>
        <bgColor indexed="64"/>
      </patternFill>
    </fill>
  </fills>
  <borders count="80">
    <border>
      <left/>
      <right/>
      <top/>
      <bottom/>
      <diagonal/>
    </border>
    <border>
      <left/>
      <right/>
      <top style="double">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ck">
        <color indexed="64"/>
      </bottom>
      <diagonal/>
    </border>
    <border>
      <left/>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s>
  <cellStyleXfs count="38">
    <xf numFmtId="0" fontId="0" fillId="0" borderId="0"/>
    <xf numFmtId="37" fontId="3" fillId="0" borderId="0" applyFill="0" applyBorder="0" applyAlignment="0" applyProtection="0"/>
    <xf numFmtId="5" fontId="3" fillId="0" borderId="0" applyFill="0" applyBorder="0" applyAlignment="0" applyProtection="0"/>
    <xf numFmtId="164" fontId="3" fillId="0" borderId="0" applyFill="0" applyBorder="0" applyAlignment="0" applyProtection="0"/>
    <xf numFmtId="2" fontId="3" fillId="0" borderId="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applyNumberFormat="0" applyFill="0" applyBorder="0" applyAlignment="0" applyProtection="0"/>
    <xf numFmtId="0" fontId="3" fillId="0" borderId="0"/>
    <xf numFmtId="0" fontId="3" fillId="0" borderId="0"/>
    <xf numFmtId="0" fontId="3" fillId="0" borderId="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1" applyNumberFormat="0" applyFill="0" applyAlignment="0" applyProtection="0"/>
    <xf numFmtId="9" fontId="59" fillId="0" borderId="0" applyFont="0" applyFill="0" applyBorder="0" applyAlignment="0" applyProtection="0"/>
  </cellStyleXfs>
  <cellXfs count="1523">
    <xf numFmtId="0" fontId="0" fillId="0" borderId="0" xfId="0"/>
    <xf numFmtId="0" fontId="3" fillId="0" borderId="0" xfId="10" applyBorder="1"/>
    <xf numFmtId="0" fontId="3" fillId="0" borderId="0" xfId="11"/>
    <xf numFmtId="0" fontId="10" fillId="0" borderId="0" xfId="10" applyFont="1"/>
    <xf numFmtId="0" fontId="3" fillId="0" borderId="0" xfId="13"/>
    <xf numFmtId="0" fontId="8" fillId="0" borderId="0" xfId="27" applyFont="1"/>
    <xf numFmtId="0" fontId="3" fillId="0" borderId="0" xfId="26"/>
    <xf numFmtId="0" fontId="10" fillId="0" borderId="0" xfId="8" applyFont="1" applyFill="1"/>
    <xf numFmtId="0" fontId="16" fillId="0" borderId="0" xfId="0" applyFont="1" applyAlignment="1">
      <alignment horizontal="left"/>
    </xf>
    <xf numFmtId="0" fontId="8" fillId="0" borderId="0" xfId="27" applyFont="1" applyBorder="1"/>
    <xf numFmtId="0" fontId="16" fillId="0" borderId="0" xfId="35" applyFont="1" applyAlignment="1">
      <alignment horizontal="left"/>
    </xf>
    <xf numFmtId="0" fontId="3" fillId="0" borderId="0" xfId="35" applyAlignment="1">
      <alignment horizontal="left"/>
    </xf>
    <xf numFmtId="0" fontId="3" fillId="0" borderId="0" xfId="35"/>
    <xf numFmtId="0" fontId="8" fillId="0" borderId="0" xfId="34" applyFont="1"/>
    <xf numFmtId="0" fontId="8" fillId="0" borderId="0" xfId="34" applyFont="1" applyAlignment="1">
      <alignment horizontal="center"/>
    </xf>
    <xf numFmtId="0" fontId="10" fillId="0" borderId="0" xfId="34" applyFont="1" applyAlignment="1">
      <alignment horizontal="center"/>
    </xf>
    <xf numFmtId="0" fontId="7" fillId="0" borderId="0" xfId="34" applyFont="1" applyAlignment="1">
      <alignment horizontal="centerContinuous"/>
    </xf>
    <xf numFmtId="0" fontId="8" fillId="0" borderId="0" xfId="34" applyFont="1" applyFill="1"/>
    <xf numFmtId="0" fontId="10" fillId="0" borderId="3" xfId="34" applyFont="1" applyFill="1" applyBorder="1" applyAlignment="1">
      <alignment horizontal="center" vertical="center"/>
    </xf>
    <xf numFmtId="0" fontId="10" fillId="0" borderId="5" xfId="34" applyFont="1" applyBorder="1" applyAlignment="1">
      <alignment horizontal="center"/>
    </xf>
    <xf numFmtId="0" fontId="10" fillId="0" borderId="6" xfId="34" applyFont="1" applyBorder="1" applyAlignment="1">
      <alignment horizontal="center"/>
    </xf>
    <xf numFmtId="0" fontId="10" fillId="0" borderId="7" xfId="34" applyFont="1" applyBorder="1" applyAlignment="1">
      <alignment horizontal="center"/>
    </xf>
    <xf numFmtId="0" fontId="7" fillId="0" borderId="0" xfId="34" applyFont="1" applyFill="1" applyAlignment="1">
      <alignment horizontal="centerContinuous"/>
    </xf>
    <xf numFmtId="0" fontId="2" fillId="0" borderId="0" xfId="35" applyFont="1" applyAlignment="1">
      <alignment horizontal="left"/>
    </xf>
    <xf numFmtId="0" fontId="10" fillId="0" borderId="8" xfId="34" applyFont="1" applyBorder="1" applyAlignment="1">
      <alignment horizontal="center" vertical="center"/>
    </xf>
    <xf numFmtId="0" fontId="10" fillId="0" borderId="9" xfId="34" applyFont="1" applyBorder="1" applyAlignment="1">
      <alignment horizontal="center" vertical="center"/>
    </xf>
    <xf numFmtId="0" fontId="10" fillId="0" borderId="10" xfId="34" applyFont="1" applyBorder="1" applyAlignment="1">
      <alignment horizontal="center" vertical="center"/>
    </xf>
    <xf numFmtId="0" fontId="8" fillId="0" borderId="11" xfId="34" applyFont="1" applyFill="1" applyBorder="1"/>
    <xf numFmtId="0" fontId="10" fillId="0" borderId="0" xfId="34" applyFont="1" applyBorder="1" applyAlignment="1">
      <alignment horizontal="center"/>
    </xf>
    <xf numFmtId="0" fontId="8" fillId="0" borderId="11" xfId="34" applyFont="1" applyBorder="1" applyAlignment="1">
      <alignment horizontal="center"/>
    </xf>
    <xf numFmtId="0" fontId="23" fillId="0" borderId="12" xfId="34" applyFont="1" applyFill="1" applyBorder="1" applyAlignment="1">
      <alignment horizontal="center" vertical="center"/>
    </xf>
    <xf numFmtId="0" fontId="23" fillId="0" borderId="13" xfId="34" applyFont="1" applyFill="1" applyBorder="1" applyAlignment="1">
      <alignment horizontal="center" vertical="center"/>
    </xf>
    <xf numFmtId="0" fontId="8" fillId="0" borderId="0" xfId="28" applyFont="1" applyAlignment="1">
      <alignment horizontal="center"/>
    </xf>
    <xf numFmtId="0" fontId="8" fillId="0" borderId="0" xfId="28" applyFont="1"/>
    <xf numFmtId="0" fontId="8" fillId="0" borderId="15" xfId="34" applyFont="1" applyFill="1" applyBorder="1" applyAlignment="1">
      <alignment horizontal="center" vertical="center"/>
    </xf>
    <xf numFmtId="0" fontId="8" fillId="0" borderId="7" xfId="34" applyFont="1" applyBorder="1" applyAlignment="1">
      <alignment vertical="center"/>
    </xf>
    <xf numFmtId="0" fontId="25" fillId="0" borderId="0" xfId="34" applyFont="1" applyFill="1" applyBorder="1" applyAlignment="1">
      <alignment horizontal="center" vertical="center"/>
    </xf>
    <xf numFmtId="0" fontId="10" fillId="0" borderId="17" xfId="34" applyFont="1" applyBorder="1" applyAlignment="1">
      <alignment horizontal="centerContinuous" vertical="center"/>
    </xf>
    <xf numFmtId="0" fontId="10" fillId="0" borderId="18" xfId="34" applyFont="1" applyBorder="1" applyAlignment="1">
      <alignment horizontal="centerContinuous" vertical="center"/>
    </xf>
    <xf numFmtId="0" fontId="10" fillId="0" borderId="19" xfId="34" applyFont="1" applyBorder="1" applyAlignment="1">
      <alignment horizontal="centerContinuous" vertical="center"/>
    </xf>
    <xf numFmtId="0" fontId="1" fillId="0" borderId="20" xfId="34" applyFont="1" applyBorder="1" applyAlignment="1">
      <alignment horizontal="centerContinuous" vertical="center"/>
    </xf>
    <xf numFmtId="0" fontId="10" fillId="0" borderId="0" xfId="34" applyFont="1" applyBorder="1" applyAlignment="1">
      <alignment horizontal="center" vertical="center"/>
    </xf>
    <xf numFmtId="0" fontId="8" fillId="0" borderId="0" xfId="34" applyFont="1" applyFill="1" applyBorder="1" applyAlignment="1">
      <alignment vertical="center"/>
    </xf>
    <xf numFmtId="0" fontId="8" fillId="0" borderId="0" xfId="34" applyFont="1" applyBorder="1" applyAlignment="1">
      <alignment vertical="center"/>
    </xf>
    <xf numFmtId="0" fontId="3" fillId="0" borderId="0" xfId="32"/>
    <xf numFmtId="0" fontId="8" fillId="0" borderId="0" xfId="29" applyFont="1" applyAlignment="1">
      <alignment horizontal="left"/>
    </xf>
    <xf numFmtId="0" fontId="8" fillId="0" borderId="0" xfId="29" applyFont="1"/>
    <xf numFmtId="0" fontId="2" fillId="0" borderId="0" xfId="32" applyFont="1" applyAlignment="1">
      <alignment horizontal="left"/>
    </xf>
    <xf numFmtId="0" fontId="10" fillId="0" borderId="5" xfId="29" applyFont="1" applyBorder="1" applyAlignment="1">
      <alignment horizontal="center" vertical="center"/>
    </xf>
    <xf numFmtId="0" fontId="10" fillId="0" borderId="7" xfId="29" applyFont="1" applyBorder="1" applyAlignment="1">
      <alignment horizontal="center" vertical="center"/>
    </xf>
    <xf numFmtId="0" fontId="10" fillId="0" borderId="3" xfId="29" applyFont="1" applyBorder="1" applyAlignment="1">
      <alignment horizontal="center" vertical="center"/>
    </xf>
    <xf numFmtId="0" fontId="10" fillId="0" borderId="21" xfId="29" applyFont="1" applyBorder="1" applyAlignment="1">
      <alignment vertical="center"/>
    </xf>
    <xf numFmtId="0" fontId="8" fillId="0" borderId="21" xfId="29" applyFont="1" applyBorder="1" applyAlignment="1">
      <alignment vertical="center"/>
    </xf>
    <xf numFmtId="0" fontId="10" fillId="0" borderId="4" xfId="29" applyFont="1" applyBorder="1" applyAlignment="1">
      <alignment vertical="center"/>
    </xf>
    <xf numFmtId="0" fontId="8" fillId="0" borderId="0" xfId="29" applyFont="1" applyFill="1"/>
    <xf numFmtId="0" fontId="10" fillId="0" borderId="0" xfId="29" applyFont="1" applyFill="1" applyAlignment="1">
      <alignment horizontal="center"/>
    </xf>
    <xf numFmtId="0" fontId="8" fillId="0" borderId="0" xfId="33" applyFont="1"/>
    <xf numFmtId="0" fontId="8" fillId="0" borderId="0" xfId="24" applyFont="1"/>
    <xf numFmtId="0" fontId="8" fillId="0" borderId="0" xfId="24" applyFont="1" applyFill="1"/>
    <xf numFmtId="0" fontId="3" fillId="0" borderId="0" xfId="30"/>
    <xf numFmtId="0" fontId="10" fillId="0" borderId="17" xfId="24" applyFont="1" applyFill="1" applyBorder="1" applyAlignment="1">
      <alignment horizontal="center" vertical="center"/>
    </xf>
    <xf numFmtId="0" fontId="10" fillId="0" borderId="22" xfId="24" applyFont="1" applyFill="1" applyBorder="1" applyAlignment="1">
      <alignment horizontal="center" vertical="center"/>
    </xf>
    <xf numFmtId="0" fontId="10" fillId="0" borderId="7" xfId="24" applyFont="1" applyFill="1" applyBorder="1" applyAlignment="1">
      <alignment horizontal="center" vertical="center"/>
    </xf>
    <xf numFmtId="0" fontId="10" fillId="0" borderId="19" xfId="24" applyFont="1" applyFill="1" applyBorder="1" applyAlignment="1">
      <alignment horizontal="center" vertical="center"/>
    </xf>
    <xf numFmtId="0" fontId="10" fillId="0" borderId="3" xfId="24" applyFont="1" applyBorder="1" applyAlignment="1">
      <alignment horizontal="center" vertical="center"/>
    </xf>
    <xf numFmtId="0" fontId="10" fillId="0" borderId="7" xfId="24" applyFont="1" applyBorder="1" applyAlignment="1">
      <alignment horizontal="center" vertical="center"/>
    </xf>
    <xf numFmtId="0" fontId="10" fillId="0" borderId="11" xfId="24" applyFont="1" applyBorder="1" applyAlignment="1">
      <alignment horizontal="center" vertical="center"/>
    </xf>
    <xf numFmtId="0" fontId="33" fillId="0" borderId="0" xfId="24" applyFont="1" applyFill="1"/>
    <xf numFmtId="0" fontId="8" fillId="0" borderId="0" xfId="35" applyFont="1"/>
    <xf numFmtId="0" fontId="7" fillId="0" borderId="0" xfId="34" quotePrefix="1" applyFont="1" applyAlignment="1">
      <alignment horizontal="centerContinuous"/>
    </xf>
    <xf numFmtId="0" fontId="7" fillId="0" borderId="0" xfId="34" quotePrefix="1" applyFont="1" applyFill="1" applyAlignment="1">
      <alignment horizontal="centerContinuous"/>
    </xf>
    <xf numFmtId="0" fontId="9" fillId="0" borderId="25" xfId="15" applyFont="1" applyBorder="1" applyAlignment="1">
      <alignment horizontal="centerContinuous" vertical="center"/>
    </xf>
    <xf numFmtId="0" fontId="8" fillId="0" borderId="0" xfId="15" applyFont="1" applyFill="1"/>
    <xf numFmtId="0" fontId="7" fillId="0" borderId="0" xfId="15" applyFont="1" applyAlignment="1">
      <alignment horizontal="centerContinuous" vertical="center"/>
    </xf>
    <xf numFmtId="0" fontId="10" fillId="0" borderId="0" xfId="15" applyFont="1" applyAlignment="1">
      <alignment horizontal="centerContinuous" vertical="center"/>
    </xf>
    <xf numFmtId="0" fontId="3" fillId="0" borderId="0" xfId="15" applyAlignment="1">
      <alignment horizontal="centerContinuous" vertical="center"/>
    </xf>
    <xf numFmtId="0" fontId="6" fillId="0" borderId="25" xfId="15" applyFont="1" applyBorder="1" applyAlignment="1">
      <alignment horizontal="centerContinuous" vertical="center"/>
    </xf>
    <xf numFmtId="0" fontId="28" fillId="0" borderId="0" xfId="25" applyFont="1" applyAlignment="1">
      <alignment horizontal="left"/>
    </xf>
    <xf numFmtId="0" fontId="10" fillId="0" borderId="0" xfId="15" applyFont="1" applyFill="1" applyAlignment="1">
      <alignment horizontal="center"/>
    </xf>
    <xf numFmtId="0" fontId="8" fillId="0" borderId="0" xfId="0" applyFont="1"/>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xf>
    <xf numFmtId="0" fontId="8" fillId="0" borderId="2" xfId="0" applyFont="1" applyBorder="1" applyAlignment="1">
      <alignment vertical="center"/>
    </xf>
    <xf numFmtId="0" fontId="10" fillId="0" borderId="0" xfId="0" applyFont="1" applyAlignment="1">
      <alignment horizontal="center"/>
    </xf>
    <xf numFmtId="0" fontId="3" fillId="0" borderId="17" xfId="16" applyBorder="1"/>
    <xf numFmtId="0" fontId="3" fillId="0" borderId="28" xfId="16" applyBorder="1"/>
    <xf numFmtId="0" fontId="3" fillId="0" borderId="18" xfId="16" applyBorder="1"/>
    <xf numFmtId="0" fontId="3" fillId="0" borderId="0" xfId="16"/>
    <xf numFmtId="0" fontId="3" fillId="0" borderId="22" xfId="16" applyBorder="1"/>
    <xf numFmtId="0" fontId="3" fillId="0" borderId="29" xfId="16" applyBorder="1"/>
    <xf numFmtId="0" fontId="3" fillId="0" borderId="11" xfId="16" applyBorder="1"/>
    <xf numFmtId="0" fontId="3" fillId="0" borderId="19" xfId="16" applyBorder="1"/>
    <xf numFmtId="0" fontId="3" fillId="0" borderId="20" xfId="16" applyBorder="1"/>
    <xf numFmtId="0" fontId="25" fillId="0" borderId="0" xfId="24" applyFont="1" applyFill="1" applyBorder="1" applyAlignment="1">
      <alignment horizontal="center"/>
    </xf>
    <xf numFmtId="0" fontId="24" fillId="0" borderId="0" xfId="35" applyFont="1" applyAlignment="1">
      <alignment horizontal="left"/>
    </xf>
    <xf numFmtId="0" fontId="3" fillId="0" borderId="0" xfId="20"/>
    <xf numFmtId="0" fontId="8" fillId="0" borderId="3" xfId="8" applyFont="1" applyFill="1" applyBorder="1" applyAlignment="1">
      <alignment vertical="center"/>
    </xf>
    <xf numFmtId="0" fontId="8" fillId="0" borderId="23" xfId="8" applyFont="1" applyFill="1" applyBorder="1" applyAlignment="1">
      <alignment horizontal="center" vertical="center"/>
    </xf>
    <xf numFmtId="0" fontId="3" fillId="0" borderId="0" xfId="20" applyAlignment="1">
      <alignment vertical="center"/>
    </xf>
    <xf numFmtId="0" fontId="8" fillId="0" borderId="9" xfId="8" applyFont="1" applyFill="1" applyBorder="1" applyAlignment="1">
      <alignment vertical="center"/>
    </xf>
    <xf numFmtId="0" fontId="8" fillId="0" borderId="30" xfId="8" applyFont="1" applyFill="1" applyBorder="1" applyAlignment="1">
      <alignment horizontal="center" vertical="center"/>
    </xf>
    <xf numFmtId="0" fontId="10" fillId="0" borderId="7" xfId="33" applyFont="1" applyBorder="1" applyAlignment="1">
      <alignment horizontal="center" vertical="center"/>
    </xf>
    <xf numFmtId="0" fontId="10" fillId="0" borderId="3" xfId="33" applyFont="1" applyBorder="1" applyAlignment="1">
      <alignment horizontal="center" vertical="center"/>
    </xf>
    <xf numFmtId="0" fontId="8" fillId="0" borderId="0" xfId="33" applyFont="1" applyBorder="1" applyAlignment="1">
      <alignment horizontal="center" vertical="center"/>
    </xf>
    <xf numFmtId="0" fontId="10" fillId="0" borderId="0" xfId="33" applyFont="1" applyBorder="1" applyAlignment="1">
      <alignment horizontal="center" vertical="center"/>
    </xf>
    <xf numFmtId="0" fontId="8" fillId="0" borderId="0" xfId="33" applyFont="1" applyBorder="1" applyAlignment="1">
      <alignment vertical="center"/>
    </xf>
    <xf numFmtId="0" fontId="10" fillId="0" borderId="17" xfId="24" applyFont="1" applyFill="1" applyBorder="1" applyAlignment="1">
      <alignment horizontal="centerContinuous" vertical="center"/>
    </xf>
    <xf numFmtId="0" fontId="10" fillId="0" borderId="19" xfId="24" applyFont="1" applyFill="1" applyBorder="1" applyAlignment="1">
      <alignment horizontal="centerContinuous" vertical="center"/>
    </xf>
    <xf numFmtId="0" fontId="3" fillId="0" borderId="0" xfId="17"/>
    <xf numFmtId="0" fontId="10" fillId="0" borderId="9" xfId="33" applyFont="1" applyBorder="1" applyAlignment="1">
      <alignment horizontal="center" vertical="center"/>
    </xf>
    <xf numFmtId="0" fontId="3" fillId="0" borderId="0" xfId="18"/>
    <xf numFmtId="0" fontId="8" fillId="0" borderId="36" xfId="34" applyFont="1" applyFill="1" applyBorder="1" applyAlignment="1">
      <alignment vertical="center"/>
    </xf>
    <xf numFmtId="0" fontId="25" fillId="0" borderId="37" xfId="34" applyFont="1" applyFill="1" applyBorder="1" applyAlignment="1">
      <alignment horizontal="center" vertical="center"/>
    </xf>
    <xf numFmtId="0" fontId="7" fillId="0" borderId="0" xfId="28" applyFont="1" applyAlignment="1">
      <alignment horizontal="centerContinuous" vertical="center"/>
    </xf>
    <xf numFmtId="0" fontId="8" fillId="0" borderId="0" xfId="28" applyFont="1" applyFill="1" applyAlignment="1">
      <alignment horizontal="centerContinuous" vertical="center"/>
    </xf>
    <xf numFmtId="0" fontId="8" fillId="0" borderId="0" xfId="28" applyFont="1" applyAlignment="1">
      <alignment horizontal="centerContinuous" vertical="center"/>
    </xf>
    <xf numFmtId="0" fontId="7" fillId="0" borderId="0" xfId="34" applyFont="1" applyAlignment="1">
      <alignment horizontal="centerContinuous" vertical="center"/>
    </xf>
    <xf numFmtId="0" fontId="10" fillId="2" borderId="5" xfId="34" applyFont="1" applyFill="1" applyBorder="1" applyAlignment="1">
      <alignment horizontal="center" vertical="center"/>
    </xf>
    <xf numFmtId="0" fontId="10" fillId="0" borderId="38" xfId="34" applyFont="1" applyFill="1" applyBorder="1" applyAlignment="1">
      <alignment horizontal="center" vertical="center"/>
    </xf>
    <xf numFmtId="0" fontId="8" fillId="3" borderId="39" xfId="34" applyFont="1" applyFill="1" applyBorder="1" applyAlignment="1">
      <alignment vertical="center"/>
    </xf>
    <xf numFmtId="0" fontId="8" fillId="3" borderId="28" xfId="34" applyFont="1" applyFill="1" applyBorder="1" applyAlignment="1">
      <alignment vertical="center"/>
    </xf>
    <xf numFmtId="0" fontId="10" fillId="2" borderId="6" xfId="34" applyFont="1" applyFill="1" applyBorder="1" applyAlignment="1">
      <alignment horizontal="center" vertical="center"/>
    </xf>
    <xf numFmtId="0" fontId="10" fillId="0" borderId="33" xfId="34" applyFont="1" applyFill="1" applyBorder="1" applyAlignment="1">
      <alignment vertical="center"/>
    </xf>
    <xf numFmtId="0" fontId="8" fillId="3" borderId="40" xfId="34" applyFont="1" applyFill="1" applyBorder="1" applyAlignment="1">
      <alignment vertical="center"/>
    </xf>
    <xf numFmtId="0" fontId="8" fillId="3" borderId="23" xfId="34" applyFont="1" applyFill="1" applyBorder="1" applyAlignment="1">
      <alignment vertical="center"/>
    </xf>
    <xf numFmtId="0" fontId="8" fillId="0" borderId="33" xfId="34" applyFont="1" applyFill="1" applyBorder="1" applyAlignment="1">
      <alignment vertical="center"/>
    </xf>
    <xf numFmtId="0" fontId="10" fillId="0" borderId="9" xfId="34" applyFont="1" applyFill="1" applyBorder="1" applyAlignment="1">
      <alignment horizontal="center" vertical="center"/>
    </xf>
    <xf numFmtId="0" fontId="10" fillId="2" borderId="9" xfId="34" applyFont="1" applyFill="1" applyBorder="1" applyAlignment="1">
      <alignment horizontal="center" vertical="center"/>
    </xf>
    <xf numFmtId="0" fontId="8" fillId="3" borderId="32" xfId="34" applyFont="1" applyFill="1" applyBorder="1" applyAlignment="1">
      <alignment vertical="center"/>
    </xf>
    <xf numFmtId="0" fontId="8" fillId="3" borderId="30" xfId="34" applyFont="1" applyFill="1" applyBorder="1" applyAlignment="1">
      <alignment vertical="center"/>
    </xf>
    <xf numFmtId="0" fontId="8" fillId="0" borderId="13" xfId="34" applyFont="1" applyFill="1" applyBorder="1" applyAlignment="1">
      <alignment vertical="center"/>
    </xf>
    <xf numFmtId="0" fontId="10" fillId="0" borderId="2" xfId="34" applyFont="1" applyFill="1" applyBorder="1" applyAlignment="1">
      <alignment horizontal="center" vertical="center"/>
    </xf>
    <xf numFmtId="0" fontId="8" fillId="3" borderId="43" xfId="34" applyFont="1" applyFill="1" applyBorder="1" applyAlignment="1">
      <alignment vertical="center"/>
    </xf>
    <xf numFmtId="0" fontId="10" fillId="0" borderId="10" xfId="34" applyFont="1" applyFill="1" applyBorder="1" applyAlignment="1">
      <alignment horizontal="center" vertical="center"/>
    </xf>
    <xf numFmtId="0" fontId="10" fillId="0" borderId="33" xfId="34" applyFont="1" applyFill="1" applyBorder="1" applyAlignment="1">
      <alignment horizontal="center" vertical="center"/>
    </xf>
    <xf numFmtId="0" fontId="8" fillId="3" borderId="0" xfId="34" applyFont="1" applyFill="1" applyAlignment="1">
      <alignment vertical="center"/>
    </xf>
    <xf numFmtId="0" fontId="8" fillId="3" borderId="0" xfId="34" applyFont="1" applyFill="1" applyBorder="1" applyAlignment="1">
      <alignment vertical="center"/>
    </xf>
    <xf numFmtId="0" fontId="3" fillId="0" borderId="0" xfId="35" applyAlignment="1">
      <alignment vertical="center"/>
    </xf>
    <xf numFmtId="0" fontId="9" fillId="0" borderId="0" xfId="34" applyFont="1" applyAlignment="1">
      <alignment horizontal="centerContinuous" vertical="center"/>
    </xf>
    <xf numFmtId="0" fontId="10" fillId="4" borderId="6" xfId="34" applyFont="1" applyFill="1" applyBorder="1" applyAlignment="1">
      <alignment horizontal="center" vertical="center"/>
    </xf>
    <xf numFmtId="0" fontId="10" fillId="4" borderId="5" xfId="34" applyFont="1" applyFill="1" applyBorder="1" applyAlignment="1">
      <alignment horizontal="center" vertical="center"/>
    </xf>
    <xf numFmtId="0" fontId="10" fillId="0" borderId="47" xfId="34" applyFont="1" applyFill="1" applyBorder="1" applyAlignment="1">
      <alignment vertical="center"/>
    </xf>
    <xf numFmtId="0" fontId="10" fillId="0" borderId="13" xfId="34" applyFont="1" applyFill="1" applyBorder="1" applyAlignment="1">
      <alignment horizontal="center" vertical="center"/>
    </xf>
    <xf numFmtId="0" fontId="10" fillId="0" borderId="2" xfId="34" applyFont="1" applyFill="1" applyBorder="1" applyAlignment="1">
      <alignment vertical="center"/>
    </xf>
    <xf numFmtId="0" fontId="10" fillId="2" borderId="51" xfId="34" applyFont="1" applyFill="1" applyBorder="1" applyAlignment="1">
      <alignment horizontal="center" vertical="center"/>
    </xf>
    <xf numFmtId="0" fontId="10" fillId="4" borderId="43" xfId="34" applyFont="1" applyFill="1" applyBorder="1" applyAlignment="1">
      <alignment vertical="center"/>
    </xf>
    <xf numFmtId="0" fontId="8" fillId="2" borderId="0" xfId="34" applyFont="1" applyFill="1" applyBorder="1" applyAlignment="1">
      <alignment vertical="center"/>
    </xf>
    <xf numFmtId="0" fontId="8" fillId="2" borderId="25" xfId="34" applyFont="1" applyFill="1" applyBorder="1" applyAlignment="1">
      <alignment vertical="center"/>
    </xf>
    <xf numFmtId="0" fontId="16" fillId="0" borderId="5" xfId="34" applyFont="1" applyFill="1" applyBorder="1" applyAlignment="1">
      <alignment horizontal="center" vertical="center"/>
    </xf>
    <xf numFmtId="0" fontId="25" fillId="0" borderId="7" xfId="34" applyFont="1" applyFill="1" applyBorder="1" applyAlignment="1">
      <alignment horizontal="center" vertical="center"/>
    </xf>
    <xf numFmtId="0" fontId="16" fillId="0" borderId="0" xfId="32" applyFont="1" applyAlignment="1">
      <alignment horizontal="left"/>
    </xf>
    <xf numFmtId="0" fontId="10" fillId="0" borderId="11" xfId="34" applyFont="1" applyBorder="1" applyAlignment="1">
      <alignment horizontal="centerContinuous" vertical="center"/>
    </xf>
    <xf numFmtId="0" fontId="8" fillId="0" borderId="7" xfId="33" applyFont="1" applyBorder="1" applyAlignment="1">
      <alignment horizontal="center" vertical="center"/>
    </xf>
    <xf numFmtId="0" fontId="7" fillId="0" borderId="0" xfId="0" applyFont="1" applyAlignment="1">
      <alignment horizontal="centerContinuous" vertical="center"/>
    </xf>
    <xf numFmtId="0" fontId="10" fillId="0" borderId="52" xfId="0" applyFont="1" applyBorder="1" applyAlignment="1">
      <alignment horizontal="center" vertical="center"/>
    </xf>
    <xf numFmtId="0" fontId="10" fillId="0" borderId="24" xfId="0" applyFont="1" applyBorder="1" applyAlignment="1">
      <alignment horizontal="center" vertical="center"/>
    </xf>
    <xf numFmtId="0" fontId="10" fillId="0" borderId="4" xfId="0" applyFont="1" applyBorder="1" applyAlignment="1">
      <alignment horizontal="center" vertical="center"/>
    </xf>
    <xf numFmtId="0" fontId="8" fillId="0" borderId="4" xfId="0" applyFont="1" applyBorder="1" applyAlignment="1">
      <alignment vertical="center"/>
    </xf>
    <xf numFmtId="0" fontId="35" fillId="0" borderId="3" xfId="15" applyFont="1" applyBorder="1" applyAlignment="1">
      <alignment horizontal="center" vertical="center"/>
    </xf>
    <xf numFmtId="0" fontId="35" fillId="4" borderId="3" xfId="15" applyFont="1" applyFill="1" applyBorder="1" applyAlignment="1">
      <alignment horizontal="center" vertical="center"/>
    </xf>
    <xf numFmtId="0" fontId="35" fillId="0" borderId="3" xfId="15" applyFont="1" applyFill="1" applyBorder="1" applyAlignment="1">
      <alignment horizontal="center" vertical="center"/>
    </xf>
    <xf numFmtId="0" fontId="35" fillId="0" borderId="7" xfId="15" applyFont="1" applyFill="1" applyBorder="1" applyAlignment="1">
      <alignment horizontal="center" vertical="center"/>
    </xf>
    <xf numFmtId="0" fontId="8" fillId="0" borderId="0" xfId="15" applyFont="1" applyFill="1" applyAlignment="1">
      <alignment vertical="center"/>
    </xf>
    <xf numFmtId="0" fontId="8" fillId="0" borderId="28" xfId="15" applyFont="1" applyFill="1" applyBorder="1" applyAlignment="1">
      <alignment horizontal="centerContinuous" vertical="center"/>
    </xf>
    <xf numFmtId="0" fontId="34" fillId="0" borderId="5" xfId="15" applyFont="1" applyFill="1" applyBorder="1" applyAlignment="1">
      <alignment horizontal="center" vertical="center"/>
    </xf>
    <xf numFmtId="0" fontId="10" fillId="0" borderId="17" xfId="15" applyFont="1" applyFill="1" applyBorder="1" applyAlignment="1">
      <alignment horizontal="centerContinuous" vertical="center"/>
    </xf>
    <xf numFmtId="0" fontId="10" fillId="0" borderId="28" xfId="15" applyFont="1" applyFill="1" applyBorder="1" applyAlignment="1">
      <alignment horizontal="centerContinuous" vertical="center"/>
    </xf>
    <xf numFmtId="0" fontId="34" fillId="0" borderId="6" xfId="15" applyFont="1" applyFill="1" applyBorder="1" applyAlignment="1">
      <alignment horizontal="center" vertical="center"/>
    </xf>
    <xf numFmtId="0" fontId="25" fillId="0" borderId="22" xfId="15" applyFont="1" applyFill="1" applyBorder="1" applyAlignment="1">
      <alignment horizontal="centerContinuous" vertical="center"/>
    </xf>
    <xf numFmtId="0" fontId="10" fillId="0" borderId="0" xfId="15" applyFont="1" applyFill="1" applyAlignment="1">
      <alignment horizontal="centerContinuous" vertical="center"/>
    </xf>
    <xf numFmtId="0" fontId="10" fillId="0" borderId="6" xfId="15" applyFont="1" applyFill="1" applyBorder="1" applyAlignment="1">
      <alignment vertical="center"/>
    </xf>
    <xf numFmtId="0" fontId="10" fillId="0" borderId="19" xfId="15" applyFont="1" applyFill="1" applyBorder="1" applyAlignment="1">
      <alignment horizontal="centerContinuous" vertical="center"/>
    </xf>
    <xf numFmtId="0" fontId="10" fillId="0" borderId="11" xfId="15" applyFont="1" applyFill="1" applyBorder="1" applyAlignment="1">
      <alignment horizontal="centerContinuous" vertical="center"/>
    </xf>
    <xf numFmtId="0" fontId="10" fillId="0" borderId="7" xfId="15" applyFont="1" applyFill="1" applyBorder="1" applyAlignment="1">
      <alignment horizontal="center" vertical="center"/>
    </xf>
    <xf numFmtId="0" fontId="25" fillId="0" borderId="0" xfId="33" applyFont="1" applyBorder="1" applyAlignment="1">
      <alignment horizontal="center" vertical="center"/>
    </xf>
    <xf numFmtId="0" fontId="10" fillId="0" borderId="35" xfId="33" applyFont="1" applyBorder="1" applyAlignment="1">
      <alignment horizontal="center" vertical="center"/>
    </xf>
    <xf numFmtId="0" fontId="3" fillId="0" borderId="0" xfId="9"/>
    <xf numFmtId="0" fontId="3" fillId="0" borderId="0" xfId="9" applyAlignment="1">
      <alignment horizontal="center"/>
    </xf>
    <xf numFmtId="0" fontId="3" fillId="0" borderId="0" xfId="9" applyAlignment="1">
      <alignment horizontal="centerContinuous"/>
    </xf>
    <xf numFmtId="0" fontId="24" fillId="0" borderId="0" xfId="9" applyFont="1"/>
    <xf numFmtId="0" fontId="8" fillId="0" borderId="7" xfId="20" applyFont="1" applyBorder="1" applyAlignment="1">
      <alignment vertical="center"/>
    </xf>
    <xf numFmtId="0" fontId="8" fillId="0" borderId="0" xfId="23" applyFont="1"/>
    <xf numFmtId="0" fontId="10" fillId="0" borderId="0" xfId="9" applyFont="1"/>
    <xf numFmtId="0" fontId="10" fillId="0" borderId="37" xfId="34" applyFont="1" applyFill="1" applyBorder="1" applyAlignment="1">
      <alignment horizontal="center" vertical="center"/>
    </xf>
    <xf numFmtId="0" fontId="10" fillId="0" borderId="54" xfId="34" applyFont="1" applyFill="1" applyBorder="1" applyAlignment="1">
      <alignment horizontal="center" vertical="center"/>
    </xf>
    <xf numFmtId="0" fontId="25" fillId="0" borderId="4" xfId="34" applyFont="1" applyFill="1" applyBorder="1" applyAlignment="1">
      <alignment horizontal="center" vertical="center"/>
    </xf>
    <xf numFmtId="0" fontId="10" fillId="0" borderId="54" xfId="34" applyFont="1" applyFill="1" applyBorder="1" applyAlignment="1">
      <alignment horizontal="center" vertical="center" wrapText="1"/>
    </xf>
    <xf numFmtId="0" fontId="9" fillId="0" borderId="0" xfId="28" applyFont="1" applyAlignment="1">
      <alignment horizontal="centerContinuous" vertical="center"/>
    </xf>
    <xf numFmtId="0" fontId="10" fillId="0" borderId="7" xfId="34" applyFont="1" applyBorder="1" applyAlignment="1">
      <alignment vertical="center"/>
    </xf>
    <xf numFmtId="0" fontId="10" fillId="0" borderId="55" xfId="29" applyFont="1" applyBorder="1" applyAlignment="1">
      <alignment horizontal="center" vertical="center" wrapText="1"/>
    </xf>
    <xf numFmtId="0" fontId="10" fillId="0" borderId="42" xfId="34" applyFont="1" applyFill="1" applyBorder="1" applyAlignment="1">
      <alignment vertical="center"/>
    </xf>
    <xf numFmtId="0" fontId="25" fillId="0" borderId="2" xfId="34" applyFont="1" applyFill="1" applyBorder="1" applyAlignment="1">
      <alignment horizontal="center" vertical="center"/>
    </xf>
    <xf numFmtId="0" fontId="10" fillId="0" borderId="0" xfId="24" applyFont="1" applyFill="1"/>
    <xf numFmtId="0" fontId="9" fillId="0" borderId="0" xfId="24" applyFont="1" applyFill="1"/>
    <xf numFmtId="0" fontId="25" fillId="0" borderId="0" xfId="15" applyFont="1" applyFill="1" applyAlignment="1">
      <alignment vertical="center"/>
    </xf>
    <xf numFmtId="0" fontId="32" fillId="0" borderId="10" xfId="15" applyFont="1" applyFill="1" applyBorder="1" applyAlignment="1">
      <alignment horizontal="center" vertical="center"/>
    </xf>
    <xf numFmtId="0" fontId="32" fillId="0" borderId="9" xfId="15" applyFont="1" applyFill="1" applyBorder="1" applyAlignment="1">
      <alignment horizontal="center" vertical="center"/>
    </xf>
    <xf numFmtId="0" fontId="32" fillId="0" borderId="7" xfId="15" applyFont="1" applyFill="1" applyBorder="1" applyAlignment="1">
      <alignment vertical="center"/>
    </xf>
    <xf numFmtId="0" fontId="25" fillId="0" borderId="18" xfId="15" applyFont="1" applyFill="1" applyBorder="1" applyAlignment="1">
      <alignment horizontal="centerContinuous" vertical="center"/>
    </xf>
    <xf numFmtId="0" fontId="9" fillId="0" borderId="17" xfId="15" applyFont="1" applyFill="1" applyBorder="1" applyAlignment="1">
      <alignment horizontal="centerContinuous" vertical="center"/>
    </xf>
    <xf numFmtId="0" fontId="9" fillId="0" borderId="26" xfId="15" applyFont="1" applyBorder="1" applyAlignment="1">
      <alignment horizontal="centerContinuous" vertical="center"/>
    </xf>
    <xf numFmtId="0" fontId="9" fillId="0" borderId="26" xfId="15" applyFont="1" applyFill="1" applyBorder="1" applyAlignment="1">
      <alignment horizontal="centerContinuous" vertical="center"/>
    </xf>
    <xf numFmtId="0" fontId="20" fillId="0" borderId="0" xfId="14" applyFont="1" applyBorder="1" applyAlignment="1">
      <alignment horizontal="center"/>
    </xf>
    <xf numFmtId="0" fontId="3" fillId="0" borderId="0" xfId="16" applyAlignment="1">
      <alignment vertical="center"/>
    </xf>
    <xf numFmtId="0" fontId="3" fillId="0" borderId="29" xfId="16" applyBorder="1" applyAlignment="1">
      <alignment vertical="center"/>
    </xf>
    <xf numFmtId="0" fontId="3" fillId="0" borderId="22" xfId="16" applyBorder="1" applyAlignment="1">
      <alignment vertical="center"/>
    </xf>
    <xf numFmtId="0" fontId="10" fillId="0" borderId="5" xfId="34" applyFont="1" applyBorder="1" applyAlignment="1">
      <alignment horizontal="center" vertical="center"/>
    </xf>
    <xf numFmtId="0" fontId="10" fillId="0" borderId="6" xfId="34" applyFont="1" applyBorder="1" applyAlignment="1">
      <alignment horizontal="center" vertical="center"/>
    </xf>
    <xf numFmtId="0" fontId="10" fillId="0" borderId="5" xfId="34" applyFont="1" applyFill="1" applyBorder="1" applyAlignment="1">
      <alignment horizontal="center" vertical="center"/>
    </xf>
    <xf numFmtId="0" fontId="10" fillId="0" borderId="6" xfId="34" applyFont="1" applyFill="1" applyBorder="1" applyAlignment="1">
      <alignment horizontal="center" vertical="center"/>
    </xf>
    <xf numFmtId="0" fontId="10" fillId="0" borderId="7" xfId="34" applyFont="1" applyFill="1" applyBorder="1" applyAlignment="1">
      <alignment horizontal="center" vertical="center"/>
    </xf>
    <xf numFmtId="0" fontId="10" fillId="0" borderId="51" xfId="34" applyFont="1" applyBorder="1" applyAlignment="1">
      <alignment horizontal="center" vertical="center"/>
    </xf>
    <xf numFmtId="0" fontId="10" fillId="0" borderId="7" xfId="34" applyFont="1" applyBorder="1" applyAlignment="1">
      <alignment horizontal="center" vertical="center"/>
    </xf>
    <xf numFmtId="0" fontId="10" fillId="0" borderId="18" xfId="34" applyFont="1" applyBorder="1" applyAlignment="1">
      <alignment horizontal="center" vertical="center"/>
    </xf>
    <xf numFmtId="0" fontId="10" fillId="0" borderId="29" xfId="34" applyFont="1" applyBorder="1" applyAlignment="1">
      <alignment horizontal="center" vertical="center"/>
    </xf>
    <xf numFmtId="0" fontId="10" fillId="0" borderId="3" xfId="34" applyFont="1" applyBorder="1" applyAlignment="1">
      <alignment horizontal="center" vertical="center"/>
    </xf>
    <xf numFmtId="0" fontId="10" fillId="0" borderId="56" xfId="28" applyFont="1" applyBorder="1" applyAlignment="1">
      <alignment horizontal="center" vertical="center"/>
    </xf>
    <xf numFmtId="0" fontId="10" fillId="0" borderId="7" xfId="28" applyFont="1" applyBorder="1" applyAlignment="1">
      <alignment horizontal="center" vertical="center"/>
    </xf>
    <xf numFmtId="0" fontId="10" fillId="0" borderId="57" xfId="28" applyFont="1" applyBorder="1" applyAlignment="1">
      <alignment horizontal="center" vertical="center"/>
    </xf>
    <xf numFmtId="0" fontId="7" fillId="0" borderId="0" xfId="34" applyFont="1" applyAlignment="1">
      <alignment horizontal="center" vertical="center"/>
    </xf>
    <xf numFmtId="0" fontId="10" fillId="0" borderId="5" xfId="33" applyFont="1" applyBorder="1" applyAlignment="1">
      <alignment horizontal="center" vertical="center"/>
    </xf>
    <xf numFmtId="0" fontId="10" fillId="0" borderId="6" xfId="33" applyFont="1" applyBorder="1" applyAlignment="1">
      <alignment horizontal="center" vertical="center"/>
    </xf>
    <xf numFmtId="0" fontId="10" fillId="0" borderId="5" xfId="24" applyFont="1" applyFill="1" applyBorder="1" applyAlignment="1">
      <alignment horizontal="center" vertical="center"/>
    </xf>
    <xf numFmtId="0" fontId="10" fillId="0" borderId="6" xfId="24" applyFont="1" applyFill="1" applyBorder="1" applyAlignment="1">
      <alignment horizontal="center" vertical="center"/>
    </xf>
    <xf numFmtId="0" fontId="10" fillId="0" borderId="17" xfId="15" applyFont="1" applyBorder="1" applyAlignment="1">
      <alignment horizontal="center" vertical="center"/>
    </xf>
    <xf numFmtId="0" fontId="10" fillId="0" borderId="5" xfId="15" applyFont="1" applyFill="1" applyBorder="1" applyAlignment="1">
      <alignment horizontal="center" vertical="center"/>
    </xf>
    <xf numFmtId="0" fontId="10" fillId="0" borderId="6" xfId="15" applyFont="1" applyFill="1" applyBorder="1" applyAlignment="1">
      <alignment horizontal="center" vertical="center"/>
    </xf>
    <xf numFmtId="0" fontId="10" fillId="0" borderId="5" xfId="15" applyFont="1" applyBorder="1" applyAlignment="1">
      <alignment horizontal="center" vertical="center"/>
    </xf>
    <xf numFmtId="0" fontId="10" fillId="0" borderId="6" xfId="15" applyFont="1" applyBorder="1" applyAlignment="1">
      <alignment horizontal="center" vertical="center"/>
    </xf>
    <xf numFmtId="0" fontId="13" fillId="0" borderId="0" xfId="10" applyFont="1" applyBorder="1" applyAlignment="1">
      <alignment horizontal="center" vertical="center"/>
    </xf>
    <xf numFmtId="0" fontId="7" fillId="0" borderId="0" xfId="10" applyFont="1" applyBorder="1" applyAlignment="1">
      <alignment horizontal="center" vertical="center"/>
    </xf>
    <xf numFmtId="0" fontId="3" fillId="0" borderId="0" xfId="11" applyAlignment="1">
      <alignment vertical="center"/>
    </xf>
    <xf numFmtId="0" fontId="8" fillId="0" borderId="0" xfId="10" applyFont="1" applyBorder="1" applyAlignment="1">
      <alignment horizontal="center" vertical="center"/>
    </xf>
    <xf numFmtId="0" fontId="8" fillId="0" borderId="0" xfId="10" applyFont="1" applyFill="1" applyBorder="1" applyAlignment="1">
      <alignment horizontal="center" vertical="center"/>
    </xf>
    <xf numFmtId="0" fontId="12" fillId="0" borderId="0" xfId="10" applyFont="1" applyBorder="1" applyAlignment="1">
      <alignment horizontal="center" vertical="center"/>
    </xf>
    <xf numFmtId="0" fontId="9" fillId="0" borderId="0" xfId="10" applyFont="1" applyBorder="1" applyAlignment="1">
      <alignment horizontal="center" vertical="center"/>
    </xf>
    <xf numFmtId="0" fontId="3" fillId="0" borderId="0" xfId="10" applyBorder="1" applyAlignment="1">
      <alignment vertical="center"/>
    </xf>
    <xf numFmtId="0" fontId="7" fillId="0" borderId="0" xfId="13" quotePrefix="1" applyFont="1" applyAlignment="1">
      <alignment horizontal="center" vertical="center"/>
    </xf>
    <xf numFmtId="0" fontId="8" fillId="0" borderId="8" xfId="9" applyFont="1" applyBorder="1" applyAlignment="1">
      <alignment vertical="center"/>
    </xf>
    <xf numFmtId="0" fontId="8" fillId="0" borderId="9" xfId="22" applyFont="1" applyFill="1" applyBorder="1" applyAlignment="1">
      <alignment vertical="center"/>
    </xf>
    <xf numFmtId="0" fontId="8" fillId="0" borderId="9" xfId="9" applyFont="1" applyBorder="1" applyAlignment="1">
      <alignment vertical="center"/>
    </xf>
    <xf numFmtId="0" fontId="8" fillId="0" borderId="56" xfId="9" applyFont="1" applyBorder="1" applyAlignment="1">
      <alignment horizontal="center" vertical="center"/>
    </xf>
    <xf numFmtId="0" fontId="8" fillId="0" borderId="3" xfId="9" applyFont="1" applyBorder="1" applyAlignment="1">
      <alignment vertical="center"/>
    </xf>
    <xf numFmtId="0" fontId="8" fillId="0" borderId="58" xfId="9" applyFont="1" applyBorder="1" applyAlignment="1">
      <alignment horizontal="center" vertical="center"/>
    </xf>
    <xf numFmtId="0" fontId="8" fillId="0" borderId="30" xfId="9" applyFont="1" applyBorder="1" applyAlignment="1">
      <alignment horizontal="center" vertical="center"/>
    </xf>
    <xf numFmtId="0" fontId="8" fillId="0" borderId="6" xfId="9" applyFont="1" applyBorder="1" applyAlignment="1">
      <alignment vertical="center"/>
    </xf>
    <xf numFmtId="0" fontId="8" fillId="0" borderId="19" xfId="9" applyFont="1" applyBorder="1" applyAlignment="1">
      <alignment horizontal="center" vertical="center"/>
    </xf>
    <xf numFmtId="0" fontId="8" fillId="0" borderId="28" xfId="9" applyFont="1" applyBorder="1"/>
    <xf numFmtId="0" fontId="8" fillId="0" borderId="0" xfId="8" applyFont="1" applyFill="1" applyBorder="1" applyAlignment="1">
      <alignment vertical="center"/>
    </xf>
    <xf numFmtId="0" fontId="3" fillId="0" borderId="0" xfId="20" applyAlignment="1">
      <alignment horizontal="center" vertical="center"/>
    </xf>
    <xf numFmtId="0" fontId="7" fillId="0" borderId="0" xfId="23" applyFont="1" applyAlignment="1">
      <alignment horizontal="centerContinuous" vertical="center"/>
    </xf>
    <xf numFmtId="0" fontId="8" fillId="0" borderId="0" xfId="23" applyFont="1" applyAlignment="1">
      <alignment horizontal="centerContinuous" vertical="center"/>
    </xf>
    <xf numFmtId="0" fontId="8" fillId="0" borderId="0" xfId="23" applyFont="1" applyAlignment="1">
      <alignment vertical="center"/>
    </xf>
    <xf numFmtId="0" fontId="19" fillId="0" borderId="0" xfId="23" applyFont="1" applyAlignment="1">
      <alignment horizontal="centerContinuous" vertical="center"/>
    </xf>
    <xf numFmtId="0" fontId="20" fillId="0" borderId="0" xfId="23" applyFont="1" applyAlignment="1">
      <alignment horizontal="centerContinuous" vertical="center"/>
    </xf>
    <xf numFmtId="0" fontId="19" fillId="0" borderId="0" xfId="23" applyFont="1" applyAlignment="1">
      <alignment vertical="center"/>
    </xf>
    <xf numFmtId="0" fontId="7" fillId="0" borderId="0" xfId="23" quotePrefix="1" applyFont="1" applyAlignment="1">
      <alignment horizontal="centerContinuous" vertical="center"/>
    </xf>
    <xf numFmtId="0" fontId="3" fillId="0" borderId="0" xfId="9" applyAlignment="1">
      <alignment vertical="center"/>
    </xf>
    <xf numFmtId="0" fontId="8" fillId="0" borderId="0" xfId="31" applyFont="1" applyFill="1" applyAlignment="1">
      <alignment vertical="center"/>
    </xf>
    <xf numFmtId="0" fontId="9" fillId="0" borderId="0" xfId="31" applyFont="1" applyFill="1" applyAlignment="1">
      <alignment vertical="center"/>
    </xf>
    <xf numFmtId="0" fontId="8" fillId="0" borderId="0" xfId="34" applyFont="1" applyAlignment="1">
      <alignment vertical="center"/>
    </xf>
    <xf numFmtId="0" fontId="7" fillId="0" borderId="0" xfId="34" quotePrefix="1" applyFont="1" applyAlignment="1">
      <alignment horizontal="center" vertical="center"/>
    </xf>
    <xf numFmtId="0" fontId="8" fillId="0" borderId="0" xfId="34" applyFont="1" applyAlignment="1">
      <alignment horizontal="centerContinuous" vertical="center"/>
    </xf>
    <xf numFmtId="0" fontId="24" fillId="0" borderId="0" xfId="35" applyFont="1" applyAlignment="1">
      <alignment vertical="center"/>
    </xf>
    <xf numFmtId="0" fontId="23" fillId="0" borderId="0" xfId="35" applyFont="1" applyAlignment="1">
      <alignment vertical="center"/>
    </xf>
    <xf numFmtId="0" fontId="8" fillId="0" borderId="0" xfId="34" applyFont="1" applyFill="1" applyAlignment="1">
      <alignment vertical="center"/>
    </xf>
    <xf numFmtId="0" fontId="10" fillId="0" borderId="0" xfId="34" applyFont="1" applyFill="1" applyBorder="1" applyAlignment="1">
      <alignment horizontal="center" vertical="center"/>
    </xf>
    <xf numFmtId="0" fontId="7" fillId="0" borderId="0" xfId="34" quotePrefix="1" applyFont="1" applyAlignment="1">
      <alignment horizontal="centerContinuous" vertical="center"/>
    </xf>
    <xf numFmtId="0" fontId="10" fillId="0" borderId="26" xfId="34" applyFont="1" applyBorder="1" applyAlignment="1">
      <alignment horizontal="centerContinuous" vertical="center"/>
    </xf>
    <xf numFmtId="0" fontId="1" fillId="0" borderId="48" xfId="34" applyFont="1" applyBorder="1" applyAlignment="1">
      <alignment horizontal="centerContinuous" vertical="center"/>
    </xf>
    <xf numFmtId="0" fontId="10" fillId="0" borderId="20" xfId="34" applyFont="1" applyBorder="1" applyAlignment="1">
      <alignment horizontal="center" vertical="center"/>
    </xf>
    <xf numFmtId="0" fontId="7" fillId="0" borderId="0" xfId="34" quotePrefix="1" applyFont="1" applyFill="1" applyAlignment="1">
      <alignment horizontal="centerContinuous" vertical="center"/>
    </xf>
    <xf numFmtId="0" fontId="10" fillId="0" borderId="0" xfId="34" applyFont="1" applyAlignment="1">
      <alignment vertical="center"/>
    </xf>
    <xf numFmtId="0" fontId="7" fillId="0" borderId="0" xfId="34" applyFont="1" applyFill="1" applyAlignment="1">
      <alignment horizontal="centerContinuous" vertical="center"/>
    </xf>
    <xf numFmtId="0" fontId="10" fillId="0" borderId="59" xfId="34" applyFont="1" applyFill="1" applyBorder="1" applyAlignment="1">
      <alignment horizontal="center" vertical="center"/>
    </xf>
    <xf numFmtId="0" fontId="8" fillId="4" borderId="39" xfId="34" applyFont="1" applyFill="1" applyBorder="1" applyAlignment="1">
      <alignment vertical="center"/>
    </xf>
    <xf numFmtId="0" fontId="8" fillId="4" borderId="28" xfId="34" applyFont="1" applyFill="1" applyBorder="1" applyAlignment="1">
      <alignment vertical="center"/>
    </xf>
    <xf numFmtId="0" fontId="10" fillId="4" borderId="30" xfId="34" applyFont="1" applyFill="1" applyBorder="1" applyAlignment="1">
      <alignment vertical="center"/>
    </xf>
    <xf numFmtId="0" fontId="8" fillId="4" borderId="0" xfId="34" applyFont="1" applyFill="1" applyBorder="1" applyAlignment="1">
      <alignment vertical="center"/>
    </xf>
    <xf numFmtId="0" fontId="8" fillId="4" borderId="23" xfId="34" applyFont="1" applyFill="1" applyBorder="1" applyAlignment="1">
      <alignment vertical="center"/>
    </xf>
    <xf numFmtId="0" fontId="8" fillId="0" borderId="54" xfId="34" applyFont="1" applyFill="1" applyBorder="1" applyAlignment="1">
      <alignment vertical="center"/>
    </xf>
    <xf numFmtId="0" fontId="8" fillId="0" borderId="33" xfId="34" applyFont="1" applyFill="1" applyBorder="1" applyAlignment="1">
      <alignment horizontal="left" vertical="center"/>
    </xf>
    <xf numFmtId="0" fontId="8" fillId="4" borderId="30" xfId="34" applyFont="1" applyFill="1" applyBorder="1" applyAlignment="1">
      <alignment vertical="center"/>
    </xf>
    <xf numFmtId="0" fontId="8" fillId="4" borderId="0" xfId="34" applyFont="1" applyFill="1" applyBorder="1" applyAlignment="1">
      <alignment horizontal="left" vertical="center"/>
    </xf>
    <xf numFmtId="0" fontId="8" fillId="4" borderId="43" xfId="34" applyFont="1" applyFill="1" applyBorder="1" applyAlignment="1">
      <alignment vertical="center"/>
    </xf>
    <xf numFmtId="0" fontId="10" fillId="0" borderId="60" xfId="34" applyFont="1" applyFill="1" applyBorder="1" applyAlignment="1">
      <alignment vertical="center"/>
    </xf>
    <xf numFmtId="0" fontId="8" fillId="4" borderId="40" xfId="34" applyFont="1" applyFill="1" applyBorder="1" applyAlignment="1">
      <alignment horizontal="left" vertical="center"/>
    </xf>
    <xf numFmtId="0" fontId="8" fillId="0" borderId="47" xfId="34" applyFont="1" applyFill="1" applyBorder="1" applyAlignment="1">
      <alignment vertical="center"/>
    </xf>
    <xf numFmtId="0" fontId="8" fillId="4" borderId="24" xfId="34" applyFont="1" applyFill="1" applyBorder="1" applyAlignment="1">
      <alignment horizontal="left" vertical="center"/>
    </xf>
    <xf numFmtId="0" fontId="8" fillId="0" borderId="30" xfId="34" applyFont="1" applyFill="1" applyBorder="1" applyAlignment="1">
      <alignment vertical="center"/>
    </xf>
    <xf numFmtId="0" fontId="8" fillId="0" borderId="13" xfId="34" applyFont="1" applyFill="1" applyBorder="1" applyAlignment="1">
      <alignment horizontal="left" vertical="center"/>
    </xf>
    <xf numFmtId="0" fontId="8" fillId="0" borderId="12" xfId="34" applyFont="1" applyFill="1" applyBorder="1" applyAlignment="1">
      <alignment vertical="center"/>
    </xf>
    <xf numFmtId="0" fontId="8" fillId="4" borderId="61" xfId="34" applyFont="1" applyFill="1" applyBorder="1" applyAlignment="1">
      <alignment horizontal="left" vertical="center"/>
    </xf>
    <xf numFmtId="0" fontId="10" fillId="4" borderId="9" xfId="34" applyFont="1" applyFill="1" applyBorder="1" applyAlignment="1">
      <alignment horizontal="center" vertical="center"/>
    </xf>
    <xf numFmtId="0" fontId="8" fillId="0" borderId="12" xfId="34" applyFont="1" applyFill="1" applyBorder="1" applyAlignment="1">
      <alignment horizontal="center" vertical="center"/>
    </xf>
    <xf numFmtId="0" fontId="25" fillId="0" borderId="60" xfId="34" applyFont="1" applyFill="1" applyBorder="1" applyAlignment="1">
      <alignment horizontal="center" vertical="center"/>
    </xf>
    <xf numFmtId="0" fontId="25" fillId="4" borderId="23" xfId="34" applyFont="1" applyFill="1" applyBorder="1" applyAlignment="1">
      <alignment vertical="center"/>
    </xf>
    <xf numFmtId="0" fontId="8" fillId="0" borderId="62" xfId="34" applyFont="1" applyFill="1" applyBorder="1" applyAlignment="1">
      <alignment vertical="center"/>
    </xf>
    <xf numFmtId="0" fontId="8" fillId="4" borderId="12" xfId="34" applyFont="1" applyFill="1" applyBorder="1" applyAlignment="1">
      <alignment horizontal="left" vertical="center"/>
    </xf>
    <xf numFmtId="0" fontId="8" fillId="4" borderId="2" xfId="34" applyFont="1" applyFill="1" applyBorder="1" applyAlignment="1">
      <alignment horizontal="left" vertical="center"/>
    </xf>
    <xf numFmtId="0" fontId="8" fillId="0" borderId="2" xfId="34" applyFont="1" applyFill="1" applyBorder="1" applyAlignment="1">
      <alignment horizontal="left" vertical="center"/>
    </xf>
    <xf numFmtId="0" fontId="8" fillId="0" borderId="63" xfId="34" applyFont="1" applyFill="1" applyBorder="1" applyAlignment="1">
      <alignment horizontal="center" vertical="center"/>
    </xf>
    <xf numFmtId="0" fontId="8" fillId="4" borderId="54" xfId="34" applyFont="1" applyFill="1" applyBorder="1" applyAlignment="1">
      <alignment horizontal="left" vertical="center"/>
    </xf>
    <xf numFmtId="0" fontId="25" fillId="0" borderId="55" xfId="34" applyFont="1" applyFill="1" applyBorder="1" applyAlignment="1">
      <alignment horizontal="center" vertical="center"/>
    </xf>
    <xf numFmtId="0" fontId="8" fillId="4" borderId="11" xfId="34" applyFont="1" applyFill="1" applyBorder="1" applyAlignment="1">
      <alignment horizontal="left" vertical="center"/>
    </xf>
    <xf numFmtId="0" fontId="8" fillId="4" borderId="64" xfId="34" applyFont="1" applyFill="1" applyBorder="1" applyAlignment="1">
      <alignment vertical="center"/>
    </xf>
    <xf numFmtId="0" fontId="10" fillId="4" borderId="10" xfId="34" applyFont="1" applyFill="1" applyBorder="1" applyAlignment="1">
      <alignment horizontal="center" vertical="center"/>
    </xf>
    <xf numFmtId="0" fontId="11" fillId="0" borderId="0" xfId="34" applyFont="1" applyFill="1" applyAlignment="1">
      <alignment vertical="center"/>
    </xf>
    <xf numFmtId="0" fontId="10" fillId="2" borderId="8" xfId="34" applyFont="1" applyFill="1" applyBorder="1" applyAlignment="1">
      <alignment horizontal="center" vertical="center"/>
    </xf>
    <xf numFmtId="0" fontId="8" fillId="3" borderId="61" xfId="34" applyFont="1" applyFill="1" applyBorder="1" applyAlignment="1">
      <alignment vertical="center"/>
    </xf>
    <xf numFmtId="0" fontId="8" fillId="3" borderId="24" xfId="34" applyFont="1" applyFill="1" applyBorder="1" applyAlignment="1">
      <alignment vertical="center"/>
    </xf>
    <xf numFmtId="0" fontId="8" fillId="4" borderId="54" xfId="34" applyFont="1" applyFill="1" applyBorder="1" applyAlignment="1">
      <alignment vertical="center"/>
    </xf>
    <xf numFmtId="0" fontId="10" fillId="0" borderId="47" xfId="34" applyFont="1" applyFill="1" applyBorder="1" applyAlignment="1">
      <alignment horizontal="center" vertical="center"/>
    </xf>
    <xf numFmtId="0" fontId="8" fillId="4" borderId="61" xfId="34" applyFont="1" applyFill="1" applyBorder="1" applyAlignment="1">
      <alignment vertical="center"/>
    </xf>
    <xf numFmtId="0" fontId="8" fillId="4" borderId="24" xfId="34" applyFont="1" applyFill="1" applyBorder="1" applyAlignment="1">
      <alignment vertical="center"/>
    </xf>
    <xf numFmtId="0" fontId="8" fillId="3" borderId="54" xfId="34" applyFont="1" applyFill="1" applyBorder="1" applyAlignment="1">
      <alignment vertical="center"/>
    </xf>
    <xf numFmtId="0" fontId="25" fillId="0" borderId="60" xfId="34" applyFont="1" applyFill="1" applyBorder="1" applyAlignment="1">
      <alignment vertical="center"/>
    </xf>
    <xf numFmtId="0" fontId="25" fillId="4" borderId="0" xfId="34" applyFont="1" applyFill="1" applyBorder="1" applyAlignment="1">
      <alignment vertical="center"/>
    </xf>
    <xf numFmtId="0" fontId="8" fillId="2" borderId="43" xfId="34" applyFont="1" applyFill="1" applyBorder="1" applyAlignment="1">
      <alignment vertical="center"/>
    </xf>
    <xf numFmtId="0" fontId="10" fillId="0" borderId="18" xfId="34" applyFont="1" applyFill="1" applyBorder="1" applyAlignment="1">
      <alignment horizontal="center" vertical="center"/>
    </xf>
    <xf numFmtId="0" fontId="10" fillId="2" borderId="7" xfId="34" applyFont="1" applyFill="1" applyBorder="1" applyAlignment="1">
      <alignment horizontal="center" vertical="center"/>
    </xf>
    <xf numFmtId="0" fontId="25" fillId="0" borderId="20" xfId="34" applyFont="1" applyFill="1" applyBorder="1" applyAlignment="1">
      <alignment horizontal="center" vertical="center"/>
    </xf>
    <xf numFmtId="0" fontId="8" fillId="3" borderId="11" xfId="34" applyFont="1" applyFill="1" applyBorder="1" applyAlignment="1">
      <alignment vertical="center"/>
    </xf>
    <xf numFmtId="0" fontId="8" fillId="2" borderId="11" xfId="34" applyFont="1" applyFill="1" applyBorder="1" applyAlignment="1">
      <alignment vertical="center"/>
    </xf>
    <xf numFmtId="0" fontId="1" fillId="0" borderId="0" xfId="34" applyFont="1" applyAlignment="1">
      <alignment horizontal="left" vertical="center"/>
    </xf>
    <xf numFmtId="0" fontId="1" fillId="0" borderId="11" xfId="34" applyFont="1" applyBorder="1" applyAlignment="1">
      <alignment horizontal="left" vertical="center"/>
    </xf>
    <xf numFmtId="0" fontId="10" fillId="0" borderId="29" xfId="34" applyFont="1" applyFill="1" applyBorder="1" applyAlignment="1">
      <alignment horizontal="center" vertical="center"/>
    </xf>
    <xf numFmtId="0" fontId="10" fillId="0" borderId="20" xfId="34" applyFont="1" applyFill="1" applyBorder="1" applyAlignment="1">
      <alignment horizontal="center" vertical="center"/>
    </xf>
    <xf numFmtId="0" fontId="10" fillId="2" borderId="8" xfId="34" applyFont="1" applyFill="1" applyBorder="1" applyAlignment="1">
      <alignment horizontal="left" vertical="center"/>
    </xf>
    <xf numFmtId="0" fontId="8" fillId="2" borderId="8" xfId="34" applyFont="1" applyFill="1" applyBorder="1" applyAlignment="1">
      <alignment vertical="center"/>
    </xf>
    <xf numFmtId="0" fontId="8" fillId="3" borderId="65" xfId="34" applyFont="1" applyFill="1" applyBorder="1" applyAlignment="1">
      <alignment vertical="center"/>
    </xf>
    <xf numFmtId="0" fontId="8" fillId="0" borderId="9" xfId="34" applyFont="1" applyFill="1" applyBorder="1" applyAlignment="1">
      <alignment vertical="center"/>
    </xf>
    <xf numFmtId="0" fontId="8" fillId="4" borderId="9" xfId="34" applyFont="1" applyFill="1" applyBorder="1" applyAlignment="1">
      <alignment vertical="center"/>
    </xf>
    <xf numFmtId="0" fontId="8" fillId="4" borderId="47" xfId="34" applyFont="1" applyFill="1" applyBorder="1" applyAlignment="1">
      <alignment vertical="center"/>
    </xf>
    <xf numFmtId="0" fontId="8" fillId="0" borderId="51" xfId="34" applyFont="1" applyFill="1" applyBorder="1" applyAlignment="1">
      <alignment vertical="center"/>
    </xf>
    <xf numFmtId="0" fontId="8" fillId="0" borderId="51" xfId="34" applyFont="1" applyFill="1" applyBorder="1" applyAlignment="1">
      <alignment horizontal="center" vertical="center"/>
    </xf>
    <xf numFmtId="0" fontId="25" fillId="0" borderId="6" xfId="34" applyFont="1" applyFill="1" applyBorder="1" applyAlignment="1">
      <alignment horizontal="center" vertical="center"/>
    </xf>
    <xf numFmtId="0" fontId="10" fillId="2" borderId="10" xfId="34" applyFont="1" applyFill="1" applyBorder="1" applyAlignment="1">
      <alignment horizontal="center" vertical="center"/>
    </xf>
    <xf numFmtId="0" fontId="8" fillId="3" borderId="64" xfId="34" applyFont="1" applyFill="1" applyBorder="1" applyAlignment="1">
      <alignment vertical="center"/>
    </xf>
    <xf numFmtId="0" fontId="8" fillId="3" borderId="66" xfId="34" applyFont="1" applyFill="1" applyBorder="1" applyAlignment="1">
      <alignment vertical="center"/>
    </xf>
    <xf numFmtId="0" fontId="8" fillId="3" borderId="40" xfId="34" applyFont="1" applyFill="1" applyBorder="1" applyAlignment="1">
      <alignment horizontal="right" vertical="center"/>
    </xf>
    <xf numFmtId="0" fontId="8" fillId="2" borderId="24" xfId="34" applyFont="1" applyFill="1" applyBorder="1" applyAlignment="1">
      <alignment horizontal="left" vertical="center"/>
    </xf>
    <xf numFmtId="0" fontId="8" fillId="3" borderId="24" xfId="34" applyFont="1" applyFill="1" applyBorder="1" applyAlignment="1">
      <alignment horizontal="left" vertical="center"/>
    </xf>
    <xf numFmtId="0" fontId="8" fillId="3" borderId="0" xfId="34" applyFont="1" applyFill="1" applyBorder="1" applyAlignment="1">
      <alignment horizontal="left" vertical="center"/>
    </xf>
    <xf numFmtId="0" fontId="8" fillId="3" borderId="61" xfId="34" applyFont="1" applyFill="1" applyBorder="1" applyAlignment="1">
      <alignment horizontal="left" vertical="center"/>
    </xf>
    <xf numFmtId="0" fontId="8" fillId="3" borderId="0" xfId="34" applyFont="1" applyFill="1" applyAlignment="1">
      <alignment horizontal="left" vertical="center"/>
    </xf>
    <xf numFmtId="0" fontId="10" fillId="0" borderId="60" xfId="34" applyFont="1" applyFill="1" applyBorder="1" applyAlignment="1">
      <alignment horizontal="center" vertical="center"/>
    </xf>
    <xf numFmtId="0" fontId="8" fillId="3" borderId="2" xfId="34" applyFont="1" applyFill="1" applyBorder="1" applyAlignment="1">
      <alignment horizontal="left" vertical="center"/>
    </xf>
    <xf numFmtId="0" fontId="8" fillId="0" borderId="0" xfId="34" applyFont="1" applyFill="1" applyAlignment="1">
      <alignment horizontal="centerContinuous" vertical="center"/>
    </xf>
    <xf numFmtId="0" fontId="8" fillId="3" borderId="60" xfId="34" applyFont="1" applyFill="1" applyBorder="1" applyAlignment="1">
      <alignment vertical="center"/>
    </xf>
    <xf numFmtId="0" fontId="8" fillId="0" borderId="47" xfId="34" applyFont="1" applyFill="1" applyBorder="1" applyAlignment="1">
      <alignment horizontal="left" vertical="center"/>
    </xf>
    <xf numFmtId="0" fontId="8" fillId="0" borderId="12" xfId="34" applyFont="1" applyFill="1" applyBorder="1" applyAlignment="1">
      <alignment horizontal="left" vertical="center"/>
    </xf>
    <xf numFmtId="0" fontId="8" fillId="4" borderId="24" xfId="34" applyFont="1" applyFill="1" applyBorder="1" applyAlignment="1">
      <alignment horizontal="right" vertical="center"/>
    </xf>
    <xf numFmtId="0" fontId="8" fillId="4" borderId="35" xfId="34" applyFont="1" applyFill="1" applyBorder="1" applyAlignment="1">
      <alignment vertical="center"/>
    </xf>
    <xf numFmtId="0" fontId="8" fillId="0" borderId="0" xfId="34" applyFont="1" applyBorder="1" applyAlignment="1">
      <alignment horizontal="right" vertical="center"/>
    </xf>
    <xf numFmtId="0" fontId="8" fillId="3" borderId="61" xfId="34" applyFont="1" applyFill="1" applyBorder="1" applyAlignment="1">
      <alignment horizontal="right" vertical="center"/>
    </xf>
    <xf numFmtId="0" fontId="8" fillId="3" borderId="24" xfId="34" applyFont="1" applyFill="1" applyBorder="1" applyAlignment="1">
      <alignment horizontal="right" vertical="center"/>
    </xf>
    <xf numFmtId="0" fontId="8" fillId="3" borderId="4" xfId="34" applyFont="1" applyFill="1" applyBorder="1" applyAlignment="1">
      <alignment horizontal="right" vertical="center"/>
    </xf>
    <xf numFmtId="0" fontId="8" fillId="3" borderId="68" xfId="34" applyFont="1" applyFill="1" applyBorder="1" applyAlignment="1">
      <alignment vertical="center"/>
    </xf>
    <xf numFmtId="0" fontId="8" fillId="2" borderId="6" xfId="34" applyFont="1" applyFill="1" applyBorder="1" applyAlignment="1">
      <alignment vertical="center"/>
    </xf>
    <xf numFmtId="0" fontId="10" fillId="3" borderId="0" xfId="34" applyFont="1" applyFill="1" applyBorder="1" applyAlignment="1">
      <alignment horizontal="left" vertical="center"/>
    </xf>
    <xf numFmtId="0" fontId="10" fillId="3" borderId="43" xfId="34" applyFont="1" applyFill="1" applyBorder="1" applyAlignment="1">
      <alignment vertical="center"/>
    </xf>
    <xf numFmtId="0" fontId="10" fillId="0" borderId="62" xfId="34" applyFont="1" applyFill="1" applyBorder="1" applyAlignment="1">
      <alignment horizontal="center" vertical="center"/>
    </xf>
    <xf numFmtId="0" fontId="8" fillId="0" borderId="62" xfId="34" applyFont="1" applyFill="1" applyBorder="1" applyAlignment="1">
      <alignment horizontal="left" vertical="center"/>
    </xf>
    <xf numFmtId="0" fontId="8" fillId="3" borderId="54" xfId="34" applyFont="1" applyFill="1" applyBorder="1" applyAlignment="1">
      <alignment horizontal="left" vertical="center"/>
    </xf>
    <xf numFmtId="0" fontId="27" fillId="0" borderId="62" xfId="34" applyFont="1" applyFill="1" applyBorder="1" applyAlignment="1">
      <alignment horizontal="center" vertical="center"/>
    </xf>
    <xf numFmtId="0" fontId="8" fillId="2" borderId="32" xfId="34" applyFont="1" applyFill="1" applyBorder="1" applyAlignment="1">
      <alignment horizontal="center" vertical="center"/>
    </xf>
    <xf numFmtId="0" fontId="8" fillId="3" borderId="16" xfId="34" applyFont="1" applyFill="1" applyBorder="1" applyAlignment="1">
      <alignment vertical="center"/>
    </xf>
    <xf numFmtId="0" fontId="8" fillId="0" borderId="13" xfId="34" applyFont="1" applyFill="1" applyBorder="1" applyAlignment="1">
      <alignment horizontal="center" vertical="center"/>
    </xf>
    <xf numFmtId="0" fontId="8" fillId="3" borderId="0" xfId="34" applyFont="1" applyFill="1" applyBorder="1" applyAlignment="1">
      <alignment horizontal="right" vertical="center"/>
    </xf>
    <xf numFmtId="0" fontId="8" fillId="3" borderId="23" xfId="34" applyFont="1" applyFill="1" applyBorder="1" applyAlignment="1">
      <alignment horizontal="right" vertical="center"/>
    </xf>
    <xf numFmtId="0" fontId="25" fillId="0" borderId="0" xfId="34" applyFont="1" applyFill="1" applyBorder="1" applyAlignment="1">
      <alignment vertical="center"/>
    </xf>
    <xf numFmtId="0" fontId="8" fillId="0" borderId="0" xfId="34" applyFont="1" applyAlignment="1">
      <alignment horizontal="center" vertical="center"/>
    </xf>
    <xf numFmtId="0" fontId="10" fillId="0" borderId="48" xfId="34" applyFont="1" applyBorder="1" applyAlignment="1">
      <alignment horizontal="centerContinuous" vertical="center"/>
    </xf>
    <xf numFmtId="0" fontId="10" fillId="0" borderId="20" xfId="34" applyFont="1" applyBorder="1" applyAlignment="1">
      <alignment horizontal="centerContinuous" vertical="center"/>
    </xf>
    <xf numFmtId="0" fontId="7" fillId="0" borderId="0" xfId="34" applyFont="1" applyBorder="1" applyAlignment="1">
      <alignment horizontal="centerContinuous" vertical="center"/>
    </xf>
    <xf numFmtId="0" fontId="8" fillId="0" borderId="0" xfId="34" applyFont="1" applyBorder="1" applyAlignment="1">
      <alignment horizontal="centerContinuous" vertical="center"/>
    </xf>
    <xf numFmtId="0" fontId="10" fillId="0" borderId="25" xfId="34" applyFont="1" applyBorder="1" applyAlignment="1">
      <alignment horizontal="centerContinuous" vertical="center"/>
    </xf>
    <xf numFmtId="0" fontId="8" fillId="0" borderId="0" xfId="28" applyFont="1" applyAlignment="1">
      <alignment horizontal="center" vertical="center"/>
    </xf>
    <xf numFmtId="0" fontId="10" fillId="0" borderId="0" xfId="28" applyFont="1" applyFill="1" applyAlignment="1">
      <alignment vertical="center"/>
    </xf>
    <xf numFmtId="0" fontId="8" fillId="0" borderId="0" xfId="28" applyFont="1" applyAlignment="1">
      <alignment vertical="center"/>
    </xf>
    <xf numFmtId="0" fontId="10" fillId="0" borderId="5" xfId="28" applyFont="1" applyBorder="1" applyAlignment="1">
      <alignment horizontal="center" vertical="center"/>
    </xf>
    <xf numFmtId="0" fontId="10" fillId="0" borderId="6" xfId="28" applyFont="1" applyBorder="1" applyAlignment="1">
      <alignment horizontal="center" vertical="center"/>
    </xf>
    <xf numFmtId="0" fontId="10" fillId="0" borderId="7" xfId="28" applyFont="1" applyFill="1" applyBorder="1" applyAlignment="1">
      <alignment horizontal="center" vertical="center"/>
    </xf>
    <xf numFmtId="0" fontId="10" fillId="0" borderId="69" xfId="28" applyFont="1" applyBorder="1" applyAlignment="1">
      <alignment horizontal="center" vertical="center"/>
    </xf>
    <xf numFmtId="0" fontId="23" fillId="0" borderId="70" xfId="28" applyFont="1" applyFill="1" applyBorder="1" applyAlignment="1">
      <alignment horizontal="center" vertical="center"/>
    </xf>
    <xf numFmtId="0" fontId="8" fillId="2" borderId="38" xfId="28" applyFont="1" applyFill="1" applyBorder="1" applyAlignment="1">
      <alignment vertical="center"/>
    </xf>
    <xf numFmtId="0" fontId="8" fillId="2" borderId="67" xfId="28" applyFont="1" applyFill="1" applyBorder="1" applyAlignment="1">
      <alignment vertical="center"/>
    </xf>
    <xf numFmtId="0" fontId="10" fillId="0" borderId="53" xfId="28" applyFont="1" applyBorder="1" applyAlignment="1">
      <alignment horizontal="center" vertical="center"/>
    </xf>
    <xf numFmtId="0" fontId="10" fillId="0" borderId="58" xfId="28" applyFont="1" applyBorder="1" applyAlignment="1">
      <alignment horizontal="center" vertical="center"/>
    </xf>
    <xf numFmtId="0" fontId="8" fillId="0" borderId="21" xfId="28" applyFont="1" applyFill="1" applyBorder="1" applyAlignment="1">
      <alignment horizontal="center" vertical="center"/>
    </xf>
    <xf numFmtId="0" fontId="10" fillId="0" borderId="16" xfId="28" applyFont="1" applyBorder="1" applyAlignment="1">
      <alignment horizontal="center" vertical="center"/>
    </xf>
    <xf numFmtId="0" fontId="10" fillId="2" borderId="58" xfId="28" applyFont="1" applyFill="1" applyBorder="1" applyAlignment="1">
      <alignment horizontal="center" vertical="center"/>
    </xf>
    <xf numFmtId="0" fontId="10" fillId="4" borderId="21" xfId="28" applyFont="1" applyFill="1" applyBorder="1" applyAlignment="1">
      <alignment horizontal="center" vertical="center"/>
    </xf>
    <xf numFmtId="0" fontId="8" fillId="2" borderId="24" xfId="28" applyFont="1" applyFill="1" applyBorder="1" applyAlignment="1">
      <alignment vertical="center"/>
    </xf>
    <xf numFmtId="0" fontId="8" fillId="2" borderId="31" xfId="28" applyFont="1" applyFill="1" applyBorder="1" applyAlignment="1">
      <alignment vertical="center"/>
    </xf>
    <xf numFmtId="0" fontId="10" fillId="2" borderId="16" xfId="28" applyFont="1" applyFill="1" applyBorder="1" applyAlignment="1">
      <alignment horizontal="center" vertical="center"/>
    </xf>
    <xf numFmtId="0" fontId="10" fillId="0" borderId="56" xfId="28" applyFont="1" applyFill="1" applyBorder="1" applyAlignment="1">
      <alignment horizontal="center" vertical="center"/>
    </xf>
    <xf numFmtId="0" fontId="23" fillId="0" borderId="62" xfId="28" applyFont="1" applyFill="1" applyBorder="1" applyAlignment="1">
      <alignment horizontal="center" vertical="center"/>
    </xf>
    <xf numFmtId="0" fontId="8" fillId="2" borderId="4" xfId="28" applyFont="1" applyFill="1" applyBorder="1" applyAlignment="1">
      <alignment vertical="center"/>
    </xf>
    <xf numFmtId="0" fontId="8" fillId="2" borderId="15" xfId="28" applyFont="1" applyFill="1" applyBorder="1" applyAlignment="1">
      <alignment vertical="center"/>
    </xf>
    <xf numFmtId="0" fontId="10" fillId="0" borderId="35" xfId="28" applyFont="1" applyFill="1" applyBorder="1" applyAlignment="1">
      <alignment horizontal="center" vertical="center"/>
    </xf>
    <xf numFmtId="0" fontId="8" fillId="0" borderId="62" xfId="28" applyFont="1" applyFill="1" applyBorder="1" applyAlignment="1">
      <alignment horizontal="center" vertical="center"/>
    </xf>
    <xf numFmtId="0" fontId="10" fillId="4" borderId="56" xfId="28" applyFont="1" applyFill="1" applyBorder="1" applyAlignment="1">
      <alignment horizontal="center" vertical="center"/>
    </xf>
    <xf numFmtId="0" fontId="10" fillId="4" borderId="62" xfId="28" applyFont="1" applyFill="1" applyBorder="1" applyAlignment="1">
      <alignment horizontal="center" vertical="center"/>
    </xf>
    <xf numFmtId="0" fontId="8" fillId="4" borderId="61" xfId="28" applyFont="1" applyFill="1" applyBorder="1" applyAlignment="1">
      <alignment vertical="center"/>
    </xf>
    <xf numFmtId="0" fontId="8" fillId="4" borderId="71" xfId="28" applyFont="1" applyFill="1" applyBorder="1" applyAlignment="1">
      <alignment vertical="center"/>
    </xf>
    <xf numFmtId="0" fontId="8" fillId="4" borderId="13" xfId="28" applyFont="1" applyFill="1" applyBorder="1" applyAlignment="1">
      <alignment vertical="center"/>
    </xf>
    <xf numFmtId="0" fontId="8" fillId="4" borderId="29" xfId="28" applyFont="1" applyFill="1" applyBorder="1" applyAlignment="1">
      <alignment vertical="center"/>
    </xf>
    <xf numFmtId="0" fontId="10" fillId="4" borderId="35" xfId="28" applyFont="1" applyFill="1" applyBorder="1" applyAlignment="1">
      <alignment horizontal="center" vertical="center"/>
    </xf>
    <xf numFmtId="0" fontId="8" fillId="3" borderId="49" xfId="28" applyFont="1" applyFill="1" applyBorder="1" applyAlignment="1">
      <alignment vertical="center"/>
    </xf>
    <xf numFmtId="0" fontId="8" fillId="3" borderId="4" xfId="28" applyFont="1" applyFill="1" applyBorder="1" applyAlignment="1">
      <alignment vertical="center"/>
    </xf>
    <xf numFmtId="0" fontId="8" fillId="3" borderId="20" xfId="28" applyFont="1" applyFill="1" applyBorder="1" applyAlignment="1">
      <alignment vertical="center"/>
    </xf>
    <xf numFmtId="0" fontId="10" fillId="0" borderId="35" xfId="28" applyFont="1" applyBorder="1" applyAlignment="1">
      <alignment horizontal="center" vertical="center"/>
    </xf>
    <xf numFmtId="0" fontId="8" fillId="4" borderId="52" xfId="28" applyFont="1" applyFill="1" applyBorder="1" applyAlignment="1">
      <alignment vertical="center"/>
    </xf>
    <xf numFmtId="0" fontId="8" fillId="4" borderId="72" xfId="28" applyFont="1" applyFill="1" applyBorder="1" applyAlignment="1">
      <alignment vertical="center"/>
    </xf>
    <xf numFmtId="0" fontId="10" fillId="4" borderId="73" xfId="28" applyFont="1" applyFill="1" applyBorder="1" applyAlignment="1">
      <alignment horizontal="center" vertical="center"/>
    </xf>
    <xf numFmtId="0" fontId="23" fillId="0" borderId="21" xfId="28" applyFont="1" applyFill="1" applyBorder="1" applyAlignment="1">
      <alignment horizontal="center" vertical="center"/>
    </xf>
    <xf numFmtId="0" fontId="10" fillId="0" borderId="20" xfId="28" applyFont="1" applyFill="1" applyBorder="1" applyAlignment="1">
      <alignment horizontal="center" vertical="center"/>
    </xf>
    <xf numFmtId="0" fontId="10" fillId="0" borderId="48" xfId="28" applyFont="1" applyFill="1" applyBorder="1" applyAlignment="1">
      <alignment horizontal="center" vertical="center"/>
    </xf>
    <xf numFmtId="0" fontId="10" fillId="4" borderId="22" xfId="28" applyFont="1" applyFill="1" applyBorder="1" applyAlignment="1">
      <alignment horizontal="center" vertical="center"/>
    </xf>
    <xf numFmtId="0" fontId="8" fillId="4" borderId="54" xfId="28" applyFont="1" applyFill="1" applyBorder="1" applyAlignment="1">
      <alignment vertical="center"/>
    </xf>
    <xf numFmtId="0" fontId="8" fillId="4" borderId="24" xfId="28" applyFont="1" applyFill="1" applyBorder="1" applyAlignment="1">
      <alignment vertical="center"/>
    </xf>
    <xf numFmtId="0" fontId="8" fillId="4" borderId="31" xfId="28" applyFont="1" applyFill="1" applyBorder="1" applyAlignment="1">
      <alignment vertical="center"/>
    </xf>
    <xf numFmtId="0" fontId="10" fillId="4" borderId="29" xfId="28" applyFont="1" applyFill="1" applyBorder="1" applyAlignment="1">
      <alignment horizontal="center" vertical="center"/>
    </xf>
    <xf numFmtId="0" fontId="8" fillId="4" borderId="4" xfId="28" applyFont="1" applyFill="1" applyBorder="1" applyAlignment="1">
      <alignment vertical="center"/>
    </xf>
    <xf numFmtId="0" fontId="8" fillId="4" borderId="15" xfId="28" applyFont="1" applyFill="1" applyBorder="1" applyAlignment="1">
      <alignment vertical="center"/>
    </xf>
    <xf numFmtId="0" fontId="8" fillId="4" borderId="12" xfId="28" applyFont="1" applyFill="1" applyBorder="1" applyAlignment="1">
      <alignment vertical="center"/>
    </xf>
    <xf numFmtId="0" fontId="8" fillId="4" borderId="37" xfId="28" applyFont="1" applyFill="1" applyBorder="1" applyAlignment="1">
      <alignment vertical="center"/>
    </xf>
    <xf numFmtId="0" fontId="8" fillId="4" borderId="20" xfId="28" applyFont="1" applyFill="1" applyBorder="1" applyAlignment="1">
      <alignment vertical="center"/>
    </xf>
    <xf numFmtId="0" fontId="10" fillId="2" borderId="56" xfId="28" applyFont="1" applyFill="1" applyBorder="1" applyAlignment="1">
      <alignment horizontal="center" vertical="center"/>
    </xf>
    <xf numFmtId="0" fontId="8" fillId="4" borderId="36" xfId="28" applyFont="1" applyFill="1" applyBorder="1" applyAlignment="1">
      <alignment vertical="center"/>
    </xf>
    <xf numFmtId="0" fontId="8" fillId="4" borderId="66" xfId="28" applyFont="1" applyFill="1" applyBorder="1" applyAlignment="1">
      <alignment vertical="center"/>
    </xf>
    <xf numFmtId="0" fontId="8" fillId="4" borderId="73" xfId="28" applyFont="1" applyFill="1" applyBorder="1" applyAlignment="1">
      <alignment vertical="center"/>
    </xf>
    <xf numFmtId="0" fontId="10" fillId="2" borderId="35" xfId="28" applyFont="1" applyFill="1" applyBorder="1" applyAlignment="1">
      <alignment horizontal="center" vertical="center"/>
    </xf>
    <xf numFmtId="0" fontId="23" fillId="0" borderId="62" xfId="28" applyFont="1" applyFill="1" applyBorder="1" applyAlignment="1">
      <alignment horizontal="centerContinuous" vertical="center" wrapText="1"/>
    </xf>
    <xf numFmtId="0" fontId="31" fillId="0" borderId="62" xfId="34" applyFont="1" applyFill="1" applyBorder="1" applyAlignment="1">
      <alignment horizontal="center" vertical="center"/>
    </xf>
    <xf numFmtId="0" fontId="25" fillId="4" borderId="62" xfId="28" applyFont="1" applyFill="1" applyBorder="1" applyAlignment="1">
      <alignment vertical="center"/>
    </xf>
    <xf numFmtId="0" fontId="10" fillId="0" borderId="62" xfId="28" applyFont="1" applyFill="1" applyBorder="1" applyAlignment="1">
      <alignment horizontal="center" vertical="center"/>
    </xf>
    <xf numFmtId="0" fontId="8" fillId="4" borderId="16" xfId="28" applyFont="1" applyFill="1" applyBorder="1" applyAlignment="1">
      <alignment vertical="center"/>
    </xf>
    <xf numFmtId="0" fontId="10" fillId="0" borderId="62" xfId="34" applyFont="1" applyFill="1" applyBorder="1" applyAlignment="1">
      <alignment vertical="center"/>
    </xf>
    <xf numFmtId="0" fontId="10" fillId="0" borderId="63" xfId="34" applyFont="1" applyFill="1" applyBorder="1" applyAlignment="1">
      <alignment vertical="center"/>
    </xf>
    <xf numFmtId="0" fontId="30" fillId="0" borderId="63" xfId="28" applyFont="1" applyFill="1" applyBorder="1" applyAlignment="1">
      <alignment vertical="center"/>
    </xf>
    <xf numFmtId="0" fontId="8" fillId="0" borderId="55" xfId="34" applyFont="1" applyFill="1" applyBorder="1" applyAlignment="1">
      <alignment vertical="center"/>
    </xf>
    <xf numFmtId="0" fontId="23" fillId="0" borderId="56" xfId="28" applyFont="1" applyFill="1" applyBorder="1" applyAlignment="1">
      <alignment horizontal="center" vertical="center"/>
    </xf>
    <xf numFmtId="0" fontId="23" fillId="0" borderId="56" xfId="28" applyFont="1" applyFill="1" applyBorder="1" applyAlignment="1">
      <alignment horizontal="centerContinuous" vertical="center" wrapText="1"/>
    </xf>
    <xf numFmtId="0" fontId="25" fillId="0" borderId="55" xfId="34" applyFont="1" applyFill="1" applyBorder="1" applyAlignment="1">
      <alignment vertical="center"/>
    </xf>
    <xf numFmtId="0" fontId="7" fillId="0" borderId="0" xfId="34" applyFont="1" applyFill="1" applyAlignment="1">
      <alignment vertical="center"/>
    </xf>
    <xf numFmtId="0" fontId="8" fillId="0" borderId="0" xfId="34" applyFont="1" applyFill="1" applyAlignment="1">
      <alignment horizontal="center" vertical="center"/>
    </xf>
    <xf numFmtId="0" fontId="10" fillId="0" borderId="28" xfId="34" applyFont="1" applyBorder="1" applyAlignment="1">
      <alignment horizontal="centerContinuous" vertical="center"/>
    </xf>
    <xf numFmtId="0" fontId="10" fillId="0" borderId="5" xfId="34" applyFont="1" applyBorder="1" applyAlignment="1">
      <alignment horizontal="centerContinuous" vertical="center"/>
    </xf>
    <xf numFmtId="0" fontId="10" fillId="0" borderId="7" xfId="34" applyFont="1" applyBorder="1" applyAlignment="1">
      <alignment horizontal="centerContinuous" vertical="center"/>
    </xf>
    <xf numFmtId="0" fontId="8" fillId="0" borderId="0" xfId="34" applyFont="1" applyBorder="1" applyAlignment="1">
      <alignment horizontal="center" vertical="center"/>
    </xf>
    <xf numFmtId="0" fontId="7" fillId="0" borderId="0" xfId="29" applyFont="1" applyAlignment="1">
      <alignment horizontal="centerContinuous" vertical="center"/>
    </xf>
    <xf numFmtId="0" fontId="8" fillId="0" borderId="0" xfId="29" applyFont="1" applyAlignment="1">
      <alignment vertical="center"/>
    </xf>
    <xf numFmtId="0" fontId="24" fillId="0" borderId="0" xfId="29" applyFont="1" applyAlignment="1">
      <alignment vertical="center"/>
    </xf>
    <xf numFmtId="0" fontId="8" fillId="0" borderId="0" xfId="29" applyFont="1" applyBorder="1" applyAlignment="1">
      <alignment vertical="center"/>
    </xf>
    <xf numFmtId="0" fontId="10" fillId="0" borderId="0" xfId="29" applyFont="1" applyFill="1" applyAlignment="1">
      <alignment vertical="center"/>
    </xf>
    <xf numFmtId="0" fontId="8" fillId="0" borderId="0" xfId="29" applyFont="1" applyFill="1" applyAlignment="1">
      <alignment vertical="center"/>
    </xf>
    <xf numFmtId="0" fontId="25" fillId="0" borderId="0" xfId="34" applyFont="1" applyFill="1" applyAlignment="1">
      <alignment vertical="center"/>
    </xf>
    <xf numFmtId="0" fontId="10" fillId="0" borderId="0" xfId="33" applyFont="1" applyFill="1" applyAlignment="1">
      <alignment vertical="center"/>
    </xf>
    <xf numFmtId="0" fontId="7" fillId="0" borderId="0" xfId="33" applyFont="1" applyAlignment="1">
      <alignment horizontal="centerContinuous" vertical="center"/>
    </xf>
    <xf numFmtId="0" fontId="8" fillId="0" borderId="0" xfId="33" applyFont="1" applyAlignment="1">
      <alignment horizontal="centerContinuous" vertical="center"/>
    </xf>
    <xf numFmtId="0" fontId="8" fillId="0" borderId="0" xfId="33" applyFont="1" applyAlignment="1">
      <alignment vertical="center"/>
    </xf>
    <xf numFmtId="0" fontId="10" fillId="0" borderId="28" xfId="33" applyFont="1" applyBorder="1" applyAlignment="1">
      <alignment horizontal="center" vertical="center"/>
    </xf>
    <xf numFmtId="0" fontId="8" fillId="0" borderId="28" xfId="33" applyFont="1" applyBorder="1" applyAlignment="1">
      <alignment vertical="center"/>
    </xf>
    <xf numFmtId="0" fontId="8" fillId="0" borderId="28" xfId="33" applyFont="1" applyFill="1" applyBorder="1" applyAlignment="1">
      <alignment vertical="center"/>
    </xf>
    <xf numFmtId="0" fontId="10" fillId="0" borderId="0" xfId="33" applyFont="1" applyFill="1" applyAlignment="1">
      <alignment horizontal="center" vertical="center"/>
    </xf>
    <xf numFmtId="0" fontId="8" fillId="0" borderId="0" xfId="33" applyFont="1" applyFill="1" applyAlignment="1">
      <alignment vertical="center"/>
    </xf>
    <xf numFmtId="0" fontId="7" fillId="0" borderId="0" xfId="33" applyFont="1" applyFill="1" applyAlignment="1">
      <alignment horizontal="centerContinuous" vertical="center"/>
    </xf>
    <xf numFmtId="0" fontId="8" fillId="0" borderId="0" xfId="33" applyFont="1" applyFill="1" applyAlignment="1">
      <alignment horizontal="centerContinuous" vertical="center"/>
    </xf>
    <xf numFmtId="0" fontId="10" fillId="0" borderId="0" xfId="33" applyFont="1" applyBorder="1" applyAlignment="1">
      <alignment vertical="center"/>
    </xf>
    <xf numFmtId="0" fontId="10" fillId="0" borderId="28" xfId="33" applyFont="1" applyFill="1" applyBorder="1" applyAlignment="1">
      <alignment vertical="center"/>
    </xf>
    <xf numFmtId="0" fontId="7" fillId="0" borderId="0" xfId="33" quotePrefix="1" applyFont="1" applyAlignment="1">
      <alignment horizontal="centerContinuous" vertical="center"/>
    </xf>
    <xf numFmtId="0" fontId="3" fillId="0" borderId="26" xfId="15" applyBorder="1" applyAlignment="1">
      <alignment vertical="center"/>
    </xf>
    <xf numFmtId="0" fontId="25" fillId="0" borderId="25" xfId="15" applyFont="1" applyBorder="1" applyAlignment="1">
      <alignment horizontal="centerContinuous" vertical="center"/>
    </xf>
    <xf numFmtId="0" fontId="3" fillId="0" borderId="25" xfId="15" applyBorder="1" applyAlignment="1">
      <alignment horizontal="centerContinuous" vertical="center"/>
    </xf>
    <xf numFmtId="0" fontId="3" fillId="0" borderId="48" xfId="15" applyBorder="1" applyAlignment="1">
      <alignment horizontal="centerContinuous" vertical="center"/>
    </xf>
    <xf numFmtId="0" fontId="30" fillId="0" borderId="5" xfId="15" applyFont="1" applyBorder="1" applyAlignment="1">
      <alignment horizontal="center" vertical="center"/>
    </xf>
    <xf numFmtId="0" fontId="10" fillId="0" borderId="22" xfId="15" applyFont="1" applyBorder="1" applyAlignment="1">
      <alignment horizontal="centerContinuous" vertical="center"/>
    </xf>
    <xf numFmtId="0" fontId="30" fillId="0" borderId="6" xfId="15" applyFont="1" applyBorder="1" applyAlignment="1">
      <alignment horizontal="center" vertical="center"/>
    </xf>
    <xf numFmtId="0" fontId="30" fillId="0" borderId="6" xfId="15" applyFont="1" applyFill="1" applyBorder="1" applyAlignment="1">
      <alignment horizontal="center" vertical="center"/>
    </xf>
    <xf numFmtId="39" fontId="32" fillId="0" borderId="6" xfId="15" applyNumberFormat="1" applyFont="1" applyFill="1" applyBorder="1" applyAlignment="1">
      <alignment horizontal="center" vertical="center"/>
    </xf>
    <xf numFmtId="0" fontId="10" fillId="0" borderId="19" xfId="15" applyFont="1" applyBorder="1" applyAlignment="1">
      <alignment horizontal="centerContinuous" vertical="center"/>
    </xf>
    <xf numFmtId="0" fontId="10" fillId="0" borderId="7" xfId="15" applyFont="1" applyBorder="1" applyAlignment="1">
      <alignment horizontal="center" vertical="center"/>
    </xf>
    <xf numFmtId="0" fontId="32" fillId="2" borderId="8" xfId="15" applyFont="1" applyFill="1" applyBorder="1" applyAlignment="1">
      <alignment horizontal="center" vertical="center"/>
    </xf>
    <xf numFmtId="0" fontId="8" fillId="3" borderId="28" xfId="15" applyFont="1" applyFill="1" applyBorder="1" applyAlignment="1">
      <alignment vertical="center"/>
    </xf>
    <xf numFmtId="0" fontId="8" fillId="3" borderId="18" xfId="15" applyFont="1" applyFill="1" applyBorder="1" applyAlignment="1">
      <alignment vertical="center"/>
    </xf>
    <xf numFmtId="0" fontId="32" fillId="0" borderId="3" xfId="15" applyFont="1" applyBorder="1" applyAlignment="1">
      <alignment horizontal="center" vertical="center"/>
    </xf>
    <xf numFmtId="0" fontId="32" fillId="4" borderId="3" xfId="15" applyFont="1" applyFill="1" applyBorder="1" applyAlignment="1">
      <alignment horizontal="center" vertical="center"/>
    </xf>
    <xf numFmtId="0" fontId="8" fillId="4" borderId="40" xfId="15" applyFont="1" applyFill="1" applyBorder="1" applyAlignment="1">
      <alignment vertical="center"/>
    </xf>
    <xf numFmtId="0" fontId="8" fillId="4" borderId="0" xfId="15" applyFont="1" applyFill="1" applyBorder="1" applyAlignment="1">
      <alignment vertical="center"/>
    </xf>
    <xf numFmtId="0" fontId="3" fillId="4" borderId="0" xfId="9" applyFill="1" applyAlignment="1">
      <alignment vertical="center"/>
    </xf>
    <xf numFmtId="0" fontId="8" fillId="4" borderId="29" xfId="15" applyFont="1" applyFill="1" applyBorder="1" applyAlignment="1">
      <alignment vertical="center"/>
    </xf>
    <xf numFmtId="0" fontId="8" fillId="3" borderId="0" xfId="15" applyFont="1" applyFill="1" applyBorder="1" applyAlignment="1">
      <alignment vertical="center"/>
    </xf>
    <xf numFmtId="0" fontId="8" fillId="2" borderId="24" xfId="15" applyFont="1" applyFill="1" applyBorder="1" applyAlignment="1">
      <alignment vertical="center"/>
    </xf>
    <xf numFmtId="0" fontId="8" fillId="4" borderId="4" xfId="15" applyFont="1" applyFill="1" applyBorder="1" applyAlignment="1">
      <alignment vertical="center"/>
    </xf>
    <xf numFmtId="0" fontId="32" fillId="0" borderId="7" xfId="15" applyFont="1" applyBorder="1" applyAlignment="1">
      <alignment horizontal="center" vertical="center"/>
    </xf>
    <xf numFmtId="0" fontId="6" fillId="0" borderId="0" xfId="15" applyFont="1" applyAlignment="1">
      <alignment vertical="center"/>
    </xf>
    <xf numFmtId="0" fontId="10" fillId="0" borderId="19" xfId="15" applyFont="1" applyBorder="1" applyAlignment="1">
      <alignment horizontal="center" vertical="center"/>
    </xf>
    <xf numFmtId="0" fontId="8" fillId="3" borderId="30" xfId="15" applyFont="1" applyFill="1" applyBorder="1" applyAlignment="1">
      <alignment vertical="center"/>
    </xf>
    <xf numFmtId="0" fontId="8" fillId="4" borderId="32" xfId="15" applyFont="1" applyFill="1" applyBorder="1" applyAlignment="1">
      <alignment vertical="center"/>
    </xf>
    <xf numFmtId="0" fontId="8" fillId="4" borderId="30" xfId="15" applyFont="1" applyFill="1" applyBorder="1" applyAlignment="1">
      <alignment vertical="center"/>
    </xf>
    <xf numFmtId="0" fontId="3" fillId="2" borderId="0" xfId="15" applyFill="1" applyBorder="1" applyAlignment="1">
      <alignment vertical="center"/>
    </xf>
    <xf numFmtId="0" fontId="32" fillId="0" borderId="3" xfId="15" applyFont="1" applyFill="1" applyBorder="1" applyAlignment="1">
      <alignment horizontal="center" vertical="center"/>
    </xf>
    <xf numFmtId="0" fontId="32" fillId="4" borderId="9" xfId="15" applyFont="1" applyFill="1" applyBorder="1" applyAlignment="1">
      <alignment horizontal="center" vertical="center"/>
    </xf>
    <xf numFmtId="0" fontId="8" fillId="4" borderId="43" xfId="15" applyFont="1" applyFill="1" applyBorder="1" applyAlignment="1">
      <alignment vertical="center"/>
    </xf>
    <xf numFmtId="0" fontId="3" fillId="2" borderId="43" xfId="15" applyFill="1" applyBorder="1" applyAlignment="1">
      <alignment vertical="center"/>
    </xf>
    <xf numFmtId="0" fontId="8" fillId="2" borderId="0" xfId="15" applyFont="1" applyFill="1" applyBorder="1" applyAlignment="1">
      <alignment vertical="center"/>
    </xf>
    <xf numFmtId="0" fontId="32" fillId="2" borderId="9" xfId="15" applyFont="1" applyFill="1" applyBorder="1" applyAlignment="1">
      <alignment horizontal="center" vertical="center"/>
    </xf>
    <xf numFmtId="0" fontId="32" fillId="0" borderId="7" xfId="15" applyFont="1" applyFill="1" applyBorder="1" applyAlignment="1">
      <alignment horizontal="center" vertical="center"/>
    </xf>
    <xf numFmtId="0" fontId="10" fillId="0" borderId="17" xfId="15" applyFont="1" applyBorder="1" applyAlignment="1">
      <alignment horizontal="centerContinuous" vertical="center"/>
    </xf>
    <xf numFmtId="0" fontId="10" fillId="0" borderId="28" xfId="15" applyFont="1" applyBorder="1" applyAlignment="1">
      <alignment horizontal="centerContinuous" vertical="center"/>
    </xf>
    <xf numFmtId="0" fontId="10" fillId="0" borderId="11" xfId="15" applyFont="1" applyBorder="1" applyAlignment="1">
      <alignment horizontal="centerContinuous" vertical="center"/>
    </xf>
    <xf numFmtId="0" fontId="8" fillId="3" borderId="0" xfId="15" applyFont="1" applyFill="1" applyAlignment="1">
      <alignment vertical="center"/>
    </xf>
    <xf numFmtId="0" fontId="32" fillId="0" borderId="10" xfId="15" applyFont="1" applyBorder="1" applyAlignment="1">
      <alignment horizontal="center" vertical="center"/>
    </xf>
    <xf numFmtId="0" fontId="32" fillId="0" borderId="0" xfId="15" applyFont="1" applyFill="1" applyAlignment="1">
      <alignment vertical="center"/>
    </xf>
    <xf numFmtId="0" fontId="10" fillId="0" borderId="0" xfId="15" applyFont="1" applyFill="1" applyAlignment="1">
      <alignment vertical="center"/>
    </xf>
    <xf numFmtId="0" fontId="11" fillId="0" borderId="0" xfId="15" applyFont="1" applyFill="1" applyAlignment="1">
      <alignment vertical="center"/>
    </xf>
    <xf numFmtId="0" fontId="8" fillId="0" borderId="0" xfId="15" applyFont="1" applyAlignment="1">
      <alignment vertical="center"/>
    </xf>
    <xf numFmtId="37" fontId="7" fillId="0" borderId="0" xfId="15" quotePrefix="1" applyNumberFormat="1" applyFont="1" applyFill="1" applyAlignment="1">
      <alignment horizontal="centerContinuous" vertical="center"/>
    </xf>
    <xf numFmtId="0" fontId="3" fillId="0" borderId="0" xfId="15" applyFill="1" applyAlignment="1">
      <alignment horizontal="centerContinuous" vertical="center"/>
    </xf>
    <xf numFmtId="0" fontId="8" fillId="0" borderId="0" xfId="15" applyFont="1" applyFill="1" applyAlignment="1">
      <alignment horizontal="centerContinuous" vertical="center"/>
    </xf>
    <xf numFmtId="0" fontId="7" fillId="0" borderId="0" xfId="15" applyFont="1" applyFill="1" applyAlignment="1">
      <alignment horizontal="centerContinuous" vertical="center"/>
    </xf>
    <xf numFmtId="0" fontId="3" fillId="0" borderId="25" xfId="15" applyFill="1" applyBorder="1" applyAlignment="1">
      <alignment horizontal="centerContinuous" vertical="center"/>
    </xf>
    <xf numFmtId="0" fontId="8" fillId="0" borderId="25" xfId="15" applyFont="1" applyFill="1" applyBorder="1" applyAlignment="1">
      <alignment horizontal="centerContinuous" vertical="center"/>
    </xf>
    <xf numFmtId="0" fontId="9" fillId="0" borderId="48" xfId="15" applyFont="1" applyFill="1" applyBorder="1" applyAlignment="1">
      <alignment horizontal="centerContinuous" vertical="center"/>
    </xf>
    <xf numFmtId="0" fontId="10" fillId="0" borderId="22" xfId="15" applyFont="1" applyFill="1" applyBorder="1" applyAlignment="1">
      <alignment horizontal="centerContinuous" vertical="center"/>
    </xf>
    <xf numFmtId="0" fontId="32" fillId="0" borderId="6" xfId="15" applyFont="1" applyFill="1" applyBorder="1" applyAlignment="1">
      <alignment horizontal="center" vertical="center"/>
    </xf>
    <xf numFmtId="0" fontId="8" fillId="4" borderId="23" xfId="15" applyFont="1" applyFill="1" applyBorder="1" applyAlignment="1">
      <alignment vertical="center"/>
    </xf>
    <xf numFmtId="0" fontId="8" fillId="3" borderId="40" xfId="15" applyFont="1" applyFill="1" applyBorder="1" applyAlignment="1">
      <alignment vertical="center"/>
    </xf>
    <xf numFmtId="0" fontId="8" fillId="3" borderId="60" xfId="15" applyFont="1" applyFill="1" applyBorder="1" applyAlignment="1">
      <alignment vertical="center"/>
    </xf>
    <xf numFmtId="0" fontId="6" fillId="0" borderId="48" xfId="15" applyFont="1" applyBorder="1" applyAlignment="1">
      <alignment horizontal="centerContinuous" vertical="center"/>
    </xf>
    <xf numFmtId="0" fontId="32" fillId="0" borderId="76" xfId="15" applyFont="1" applyBorder="1" applyAlignment="1">
      <alignment horizontal="center" vertical="center"/>
    </xf>
    <xf numFmtId="0" fontId="32" fillId="2" borderId="3" xfId="15" applyFont="1" applyFill="1" applyBorder="1" applyAlignment="1">
      <alignment horizontal="center" vertical="center"/>
    </xf>
    <xf numFmtId="0" fontId="3" fillId="3" borderId="0" xfId="15" applyFill="1" applyAlignment="1">
      <alignment vertical="center"/>
    </xf>
    <xf numFmtId="0" fontId="3" fillId="3" borderId="29" xfId="15" applyFill="1" applyBorder="1" applyAlignment="1">
      <alignment vertical="center"/>
    </xf>
    <xf numFmtId="0" fontId="8" fillId="0" borderId="40" xfId="15" applyFont="1" applyFill="1" applyBorder="1" applyAlignment="1">
      <alignment vertical="center"/>
    </xf>
    <xf numFmtId="0" fontId="8" fillId="4" borderId="0" xfId="15" applyFont="1" applyFill="1" applyAlignment="1">
      <alignment vertical="center"/>
    </xf>
    <xf numFmtId="0" fontId="8" fillId="3" borderId="23" xfId="15" applyFont="1" applyFill="1" applyBorder="1" applyAlignment="1">
      <alignment vertical="center"/>
    </xf>
    <xf numFmtId="0" fontId="7" fillId="0" borderId="0" xfId="15" quotePrefix="1" applyFont="1" applyFill="1" applyAlignment="1">
      <alignment horizontal="centerContinuous" vertical="center"/>
    </xf>
    <xf numFmtId="0" fontId="3" fillId="0" borderId="0" xfId="17" applyAlignment="1">
      <alignment vertical="center"/>
    </xf>
    <xf numFmtId="0" fontId="3" fillId="4" borderId="0" xfId="17" applyFill="1" applyAlignment="1">
      <alignment vertical="center"/>
    </xf>
    <xf numFmtId="0" fontId="0" fillId="0" borderId="0" xfId="0" applyAlignment="1">
      <alignment vertical="center"/>
    </xf>
    <xf numFmtId="0" fontId="10" fillId="0" borderId="0" xfId="15" applyFont="1" applyAlignment="1">
      <alignment horizontal="center" vertical="center"/>
    </xf>
    <xf numFmtId="0" fontId="14" fillId="0" borderId="0" xfId="15" applyFont="1" applyAlignment="1">
      <alignment vertical="center"/>
    </xf>
    <xf numFmtId="0" fontId="3" fillId="0" borderId="0" xfId="15" applyAlignment="1">
      <alignment horizontal="center" vertical="center"/>
    </xf>
    <xf numFmtId="0" fontId="35" fillId="2" borderId="3" xfId="15" applyFont="1" applyFill="1" applyBorder="1" applyAlignment="1">
      <alignment horizontal="center" vertical="center"/>
    </xf>
    <xf numFmtId="0" fontId="8" fillId="3" borderId="29" xfId="15" applyFont="1" applyFill="1" applyBorder="1" applyAlignment="1">
      <alignment vertical="center"/>
    </xf>
    <xf numFmtId="0" fontId="35" fillId="2" borderId="8" xfId="15" applyFont="1" applyFill="1" applyBorder="1" applyAlignment="1">
      <alignment horizontal="center" vertical="center"/>
    </xf>
    <xf numFmtId="0" fontId="0" fillId="4" borderId="0" xfId="0" applyFill="1" applyAlignment="1">
      <alignment vertical="center"/>
    </xf>
    <xf numFmtId="0" fontId="35" fillId="0" borderId="7" xfId="15" applyFont="1" applyBorder="1" applyAlignment="1">
      <alignment horizontal="center" vertical="center"/>
    </xf>
    <xf numFmtId="0" fontId="6" fillId="0" borderId="0" xfId="15" applyFont="1" applyFill="1" applyAlignment="1">
      <alignment vertical="center"/>
    </xf>
    <xf numFmtId="0" fontId="3" fillId="0" borderId="18" xfId="15" applyBorder="1" applyAlignment="1">
      <alignment horizontal="centerContinuous" vertical="center"/>
    </xf>
    <xf numFmtId="0" fontId="3" fillId="0" borderId="20" xfId="15" applyBorder="1" applyAlignment="1">
      <alignment horizontal="centerContinuous" vertical="center"/>
    </xf>
    <xf numFmtId="0" fontId="35" fillId="0" borderId="8" xfId="15" applyFont="1" applyBorder="1" applyAlignment="1">
      <alignment horizontal="center" vertical="center"/>
    </xf>
    <xf numFmtId="0" fontId="3" fillId="4" borderId="23" xfId="15" applyFill="1" applyBorder="1" applyAlignment="1">
      <alignment vertical="center"/>
    </xf>
    <xf numFmtId="0" fontId="35" fillId="4" borderId="9" xfId="15" applyFont="1" applyFill="1" applyBorder="1" applyAlignment="1">
      <alignment horizontal="center" vertical="center"/>
    </xf>
    <xf numFmtId="0" fontId="8" fillId="2" borderId="64" xfId="15" applyFont="1" applyFill="1" applyBorder="1" applyAlignment="1">
      <alignment vertical="center"/>
    </xf>
    <xf numFmtId="0" fontId="35" fillId="2" borderId="9" xfId="15" applyFont="1" applyFill="1" applyBorder="1" applyAlignment="1">
      <alignment horizontal="center" vertical="center"/>
    </xf>
    <xf numFmtId="0" fontId="35" fillId="0" borderId="10" xfId="15" applyFont="1" applyBorder="1" applyAlignment="1">
      <alignment horizontal="center" vertical="center"/>
    </xf>
    <xf numFmtId="0" fontId="41" fillId="0" borderId="0" xfId="0" applyFont="1" applyAlignment="1">
      <alignment vertical="center"/>
    </xf>
    <xf numFmtId="0" fontId="36" fillId="0" borderId="0" xfId="15" applyFont="1" applyFill="1" applyAlignment="1">
      <alignment vertical="center"/>
    </xf>
    <xf numFmtId="0" fontId="7" fillId="0" borderId="0" xfId="0" quotePrefix="1" applyFont="1" applyAlignment="1">
      <alignment horizontal="centerContinuous" vertical="center"/>
    </xf>
    <xf numFmtId="0" fontId="0" fillId="0" borderId="0" xfId="0" applyAlignment="1">
      <alignment horizontal="centerContinuous" vertical="center"/>
    </xf>
    <xf numFmtId="0" fontId="15" fillId="0" borderId="0" xfId="15" applyFont="1" applyAlignment="1">
      <alignment horizontal="center" vertical="center"/>
    </xf>
    <xf numFmtId="0" fontId="10" fillId="0" borderId="0" xfId="15" applyFont="1" applyAlignment="1">
      <alignment vertical="center"/>
    </xf>
    <xf numFmtId="0" fontId="21" fillId="0" borderId="0" xfId="15" applyFont="1" applyFill="1" applyAlignment="1">
      <alignment horizontal="centerContinuous" vertical="center"/>
    </xf>
    <xf numFmtId="0" fontId="10" fillId="0" borderId="43" xfId="15" applyFont="1" applyFill="1" applyBorder="1" applyAlignment="1">
      <alignment horizontal="centerContinuous" vertical="center"/>
    </xf>
    <xf numFmtId="0" fontId="14" fillId="0" borderId="0" xfId="0" applyFont="1" applyAlignment="1">
      <alignment vertical="center"/>
    </xf>
    <xf numFmtId="0" fontId="15" fillId="0" borderId="0" xfId="0" applyFont="1" applyAlignment="1">
      <alignment vertical="center"/>
    </xf>
    <xf numFmtId="0" fontId="14" fillId="0" borderId="0" xfId="15" applyFont="1" applyAlignment="1">
      <alignment horizontal="left" vertical="center"/>
    </xf>
    <xf numFmtId="0" fontId="8" fillId="0" borderId="0" xfId="15" applyFont="1" applyFill="1" applyAlignment="1">
      <alignment horizontal="center" vertical="center"/>
    </xf>
    <xf numFmtId="0" fontId="10" fillId="0" borderId="0" xfId="15" applyFont="1" applyFill="1" applyAlignment="1">
      <alignment horizontal="center" vertical="center"/>
    </xf>
    <xf numFmtId="0" fontId="7" fillId="0" borderId="0" xfId="27" applyFont="1" applyAlignment="1">
      <alignment horizontal="centerContinuous" vertical="center"/>
    </xf>
    <xf numFmtId="0" fontId="8" fillId="0" borderId="0" xfId="27" applyFont="1" applyAlignment="1">
      <alignment horizontal="centerContinuous" vertical="center"/>
    </xf>
    <xf numFmtId="0" fontId="8" fillId="0" borderId="0" xfId="27" applyFont="1" applyAlignment="1">
      <alignment vertical="center"/>
    </xf>
    <xf numFmtId="0" fontId="24" fillId="0" borderId="0" xfId="27" applyFont="1" applyAlignment="1">
      <alignment vertical="center"/>
    </xf>
    <xf numFmtId="0" fontId="3" fillId="0" borderId="0" xfId="26" applyAlignment="1">
      <alignment vertical="center"/>
    </xf>
    <xf numFmtId="0" fontId="8" fillId="0" borderId="0" xfId="27" applyFont="1" applyFill="1" applyAlignment="1">
      <alignment vertical="center"/>
    </xf>
    <xf numFmtId="0" fontId="23" fillId="0" borderId="0" xfId="26" applyFont="1" applyAlignment="1">
      <alignment horizontal="center" vertical="center"/>
    </xf>
    <xf numFmtId="0" fontId="24" fillId="0" borderId="0" xfId="27" applyFont="1" applyFill="1" applyAlignment="1">
      <alignment vertical="center"/>
    </xf>
    <xf numFmtId="0" fontId="17" fillId="0" borderId="0" xfId="26" applyFont="1" applyAlignment="1">
      <alignment horizontal="right" vertical="center"/>
    </xf>
    <xf numFmtId="0" fontId="18" fillId="0" borderId="0" xfId="27" applyFont="1" applyFill="1" applyBorder="1" applyAlignment="1">
      <alignment vertical="center"/>
    </xf>
    <xf numFmtId="0" fontId="17" fillId="0" borderId="0" xfId="27" applyFont="1" applyFill="1" applyBorder="1" applyAlignment="1">
      <alignment vertical="center"/>
    </xf>
    <xf numFmtId="0" fontId="8" fillId="0" borderId="0" xfId="27" applyFont="1" applyFill="1" applyBorder="1" applyAlignment="1">
      <alignment vertical="center"/>
    </xf>
    <xf numFmtId="0" fontId="17" fillId="0" borderId="0" xfId="27" applyFont="1" applyFill="1" applyBorder="1" applyAlignment="1">
      <alignment horizontal="right" vertical="center"/>
    </xf>
    <xf numFmtId="0" fontId="19" fillId="0" borderId="0" xfId="27" applyFont="1" applyFill="1" applyBorder="1" applyAlignment="1">
      <alignment vertical="center"/>
    </xf>
    <xf numFmtId="0" fontId="8" fillId="0" borderId="0" xfId="27" applyFont="1" applyBorder="1" applyAlignment="1">
      <alignment vertical="center"/>
    </xf>
    <xf numFmtId="0" fontId="7" fillId="0" borderId="0" xfId="27" quotePrefix="1" applyFont="1" applyAlignment="1">
      <alignment horizontal="centerContinuous" vertical="center"/>
    </xf>
    <xf numFmtId="0" fontId="3" fillId="0" borderId="0" xfId="0" applyFont="1" applyAlignment="1">
      <alignment horizontal="centerContinuous" vertical="center"/>
    </xf>
    <xf numFmtId="0" fontId="8" fillId="0" borderId="0" xfId="0" applyFont="1" applyAlignment="1">
      <alignment horizontal="centerContinuous" vertical="center"/>
    </xf>
    <xf numFmtId="0" fontId="8" fillId="0" borderId="0" xfId="0" applyFont="1" applyAlignment="1">
      <alignment vertical="center"/>
    </xf>
    <xf numFmtId="0" fontId="3" fillId="0" borderId="0" xfId="16" applyAlignment="1">
      <alignment horizontal="center" vertical="center"/>
    </xf>
    <xf numFmtId="0" fontId="32" fillId="0" borderId="22" xfId="15" applyFont="1" applyBorder="1" applyAlignment="1">
      <alignment horizontal="centerContinuous" vertical="center"/>
    </xf>
    <xf numFmtId="0" fontId="10" fillId="0" borderId="29" xfId="15" applyFont="1" applyBorder="1" applyAlignment="1">
      <alignment horizontal="centerContinuous" vertical="center"/>
    </xf>
    <xf numFmtId="0" fontId="10" fillId="0" borderId="20" xfId="15" applyFont="1" applyBorder="1" applyAlignment="1">
      <alignment horizontal="centerContinuous" vertical="center"/>
    </xf>
    <xf numFmtId="0" fontId="8" fillId="0" borderId="0" xfId="29" applyFont="1" applyAlignment="1">
      <alignment horizontal="centerContinuous"/>
    </xf>
    <xf numFmtId="0" fontId="10" fillId="0" borderId="0" xfId="29" applyFont="1" applyAlignment="1">
      <alignment vertical="center"/>
    </xf>
    <xf numFmtId="0" fontId="8" fillId="0" borderId="0" xfId="29" applyFont="1" applyBorder="1"/>
    <xf numFmtId="0" fontId="3" fillId="0" borderId="0" xfId="32" applyAlignment="1">
      <alignment vertical="center"/>
    </xf>
    <xf numFmtId="0" fontId="8" fillId="0" borderId="9" xfId="22" applyFont="1" applyBorder="1" applyAlignment="1">
      <alignment vertical="center"/>
    </xf>
    <xf numFmtId="0" fontId="8" fillId="0" borderId="58" xfId="0" applyFont="1" applyBorder="1" applyAlignment="1">
      <alignment vertical="center"/>
    </xf>
    <xf numFmtId="0" fontId="8" fillId="0" borderId="56" xfId="8" applyFont="1" applyFill="1" applyBorder="1" applyAlignment="1">
      <alignment horizontal="center" vertical="center"/>
    </xf>
    <xf numFmtId="0" fontId="22" fillId="0" borderId="0" xfId="7" applyAlignment="1" applyProtection="1"/>
    <xf numFmtId="0" fontId="43" fillId="0" borderId="0" xfId="31" applyFont="1" applyFill="1" applyAlignment="1">
      <alignment vertical="center"/>
    </xf>
    <xf numFmtId="0" fontId="8" fillId="0" borderId="0" xfId="34" applyFont="1" applyAlignment="1">
      <alignment horizontal="centerContinuous"/>
    </xf>
    <xf numFmtId="0" fontId="8" fillId="0" borderId="0" xfId="34" applyFont="1" applyFill="1" applyAlignment="1">
      <alignment horizontal="centerContinuous"/>
    </xf>
    <xf numFmtId="0" fontId="16" fillId="0" borderId="0" xfId="35" applyFont="1" applyAlignment="1">
      <alignment vertical="center"/>
    </xf>
    <xf numFmtId="0" fontId="2" fillId="0" borderId="0" xfId="0" applyFont="1" applyAlignment="1">
      <alignment vertical="center"/>
    </xf>
    <xf numFmtId="0" fontId="8" fillId="0" borderId="43" xfId="27" applyFont="1" applyBorder="1" applyAlignment="1">
      <alignment vertical="center"/>
    </xf>
    <xf numFmtId="0" fontId="7" fillId="0" borderId="0" xfId="9" quotePrefix="1" applyFont="1" applyAlignment="1">
      <alignment horizontal="center" vertical="center"/>
    </xf>
    <xf numFmtId="0" fontId="8" fillId="0" borderId="0" xfId="9" applyFont="1" applyAlignment="1">
      <alignment vertical="center"/>
    </xf>
    <xf numFmtId="0" fontId="3" fillId="0" borderId="0" xfId="0" applyFont="1"/>
    <xf numFmtId="0" fontId="3" fillId="0" borderId="0" xfId="34" applyFill="1" applyAlignment="1">
      <alignment horizontal="centerContinuous" vertical="center"/>
    </xf>
    <xf numFmtId="0" fontId="3" fillId="0" borderId="0" xfId="34" applyFill="1" applyBorder="1" applyAlignment="1">
      <alignment vertical="center"/>
    </xf>
    <xf numFmtId="0" fontId="3" fillId="0" borderId="0" xfId="34" applyAlignment="1">
      <alignment horizontal="centerContinuous" vertical="center"/>
    </xf>
    <xf numFmtId="0" fontId="3" fillId="0" borderId="0" xfId="34" applyFill="1" applyAlignment="1">
      <alignment horizontal="centerContinuous"/>
    </xf>
    <xf numFmtId="0" fontId="11" fillId="0" borderId="0" xfId="34" applyFont="1" applyFill="1"/>
    <xf numFmtId="0" fontId="3" fillId="4" borderId="54" xfId="34" applyFill="1" applyBorder="1" applyAlignment="1">
      <alignment horizontal="left" vertical="center"/>
    </xf>
    <xf numFmtId="0" fontId="3" fillId="4" borderId="0" xfId="34" applyFill="1" applyBorder="1" applyAlignment="1">
      <alignment horizontal="left" vertical="center"/>
    </xf>
    <xf numFmtId="0" fontId="3" fillId="0" borderId="11" xfId="34" applyFill="1" applyBorder="1"/>
    <xf numFmtId="0" fontId="3" fillId="0" borderId="0" xfId="34" applyAlignment="1">
      <alignment horizontal="centerContinuous"/>
    </xf>
    <xf numFmtId="0" fontId="8" fillId="0" borderId="0" xfId="34" applyFont="1" applyFill="1" applyBorder="1"/>
    <xf numFmtId="0" fontId="11" fillId="0" borderId="0" xfId="34" applyFont="1" applyFill="1" applyBorder="1"/>
    <xf numFmtId="0" fontId="3" fillId="0" borderId="11" xfId="34" applyBorder="1" applyAlignment="1">
      <alignment vertical="center"/>
    </xf>
    <xf numFmtId="0" fontId="3" fillId="0" borderId="11" xfId="34" applyFill="1" applyBorder="1" applyAlignment="1">
      <alignment vertical="center"/>
    </xf>
    <xf numFmtId="0" fontId="3" fillId="4" borderId="6" xfId="34" applyFill="1" applyBorder="1" applyAlignment="1">
      <alignment vertical="center"/>
    </xf>
    <xf numFmtId="0" fontId="3" fillId="4" borderId="0" xfId="34" applyFill="1" applyBorder="1" applyAlignment="1">
      <alignment vertical="center"/>
    </xf>
    <xf numFmtId="0" fontId="3" fillId="0" borderId="11" xfId="35" applyBorder="1"/>
    <xf numFmtId="0" fontId="3" fillId="0" borderId="11" xfId="34" applyBorder="1"/>
    <xf numFmtId="0" fontId="3" fillId="3" borderId="0" xfId="34" applyFill="1" applyAlignment="1">
      <alignment horizontal="left" vertical="center"/>
    </xf>
    <xf numFmtId="0" fontId="8" fillId="0" borderId="11" xfId="34" applyFont="1" applyBorder="1"/>
    <xf numFmtId="0" fontId="9" fillId="0" borderId="11" xfId="34" applyFont="1" applyBorder="1"/>
    <xf numFmtId="0" fontId="8" fillId="0" borderId="0" xfId="34" applyFont="1" applyFill="1" applyBorder="1" applyAlignment="1">
      <alignment horizontal="center"/>
    </xf>
    <xf numFmtId="0" fontId="25" fillId="0" borderId="0" xfId="34" applyFont="1" applyFill="1" applyBorder="1"/>
    <xf numFmtId="0" fontId="3" fillId="3" borderId="54" xfId="34" applyFill="1" applyBorder="1" applyAlignment="1">
      <alignment vertical="center"/>
    </xf>
    <xf numFmtId="0" fontId="9" fillId="0" borderId="0" xfId="34" applyFont="1"/>
    <xf numFmtId="0" fontId="8" fillId="0" borderId="0" xfId="28" applyFont="1" applyFill="1" applyAlignment="1">
      <alignment horizontal="centerContinuous"/>
    </xf>
    <xf numFmtId="0" fontId="8" fillId="0" borderId="0" xfId="28" applyFont="1" applyAlignment="1">
      <alignment horizontal="centerContinuous"/>
    </xf>
    <xf numFmtId="0" fontId="3" fillId="0" borderId="0" xfId="28" applyAlignment="1">
      <alignment horizontal="centerContinuous"/>
    </xf>
    <xf numFmtId="0" fontId="3" fillId="0" borderId="0" xfId="28" applyFill="1" applyAlignment="1">
      <alignment horizontal="centerContinuous"/>
    </xf>
    <xf numFmtId="0" fontId="7" fillId="0" borderId="0" xfId="28" quotePrefix="1" applyFont="1" applyAlignment="1">
      <alignment horizontal="centerContinuous"/>
    </xf>
    <xf numFmtId="0" fontId="3" fillId="0" borderId="0" xfId="28" applyBorder="1"/>
    <xf numFmtId="0" fontId="10" fillId="0" borderId="0" xfId="28" applyFont="1" applyBorder="1" applyAlignment="1">
      <alignment horizontal="center"/>
    </xf>
    <xf numFmtId="0" fontId="8" fillId="0" borderId="0" xfId="28" applyFont="1" applyFill="1" applyBorder="1"/>
    <xf numFmtId="0" fontId="3" fillId="2" borderId="36" xfId="28" applyFill="1" applyBorder="1" applyAlignment="1">
      <alignment vertical="center"/>
    </xf>
    <xf numFmtId="0" fontId="3" fillId="3" borderId="4" xfId="28" applyFill="1" applyBorder="1" applyAlignment="1">
      <alignment vertical="center"/>
    </xf>
    <xf numFmtId="0" fontId="3" fillId="2" borderId="4" xfId="28" applyFill="1" applyBorder="1" applyAlignment="1">
      <alignment vertical="center"/>
    </xf>
    <xf numFmtId="0" fontId="3" fillId="0" borderId="0" xfId="28" applyAlignment="1">
      <alignment horizontal="centerContinuous" vertical="center"/>
    </xf>
    <xf numFmtId="0" fontId="8" fillId="0" borderId="28" xfId="34" applyFont="1" applyBorder="1"/>
    <xf numFmtId="0" fontId="8" fillId="0" borderId="28" xfId="34" applyFont="1" applyBorder="1" applyAlignment="1">
      <alignment horizontal="center"/>
    </xf>
    <xf numFmtId="0" fontId="3" fillId="0" borderId="0" xfId="34" applyFill="1" applyAlignment="1">
      <alignment vertical="center"/>
    </xf>
    <xf numFmtId="0" fontId="7" fillId="0" borderId="0" xfId="32" quotePrefix="1" applyFont="1" applyAlignment="1">
      <alignment horizontal="left" vertical="center" textRotation="180"/>
    </xf>
    <xf numFmtId="0" fontId="10" fillId="0" borderId="0" xfId="34" applyFont="1" applyFill="1"/>
    <xf numFmtId="0" fontId="3" fillId="3" borderId="0" xfId="34" applyFill="1" applyAlignment="1">
      <alignment vertical="center"/>
    </xf>
    <xf numFmtId="0" fontId="3" fillId="0" borderId="0" xfId="34" applyFill="1" applyAlignment="1"/>
    <xf numFmtId="0" fontId="3" fillId="0" borderId="0" xfId="34" applyAlignment="1">
      <alignment horizontal="center"/>
    </xf>
    <xf numFmtId="0" fontId="9" fillId="0" borderId="0" xfId="34" applyFont="1" applyAlignment="1">
      <alignment horizontal="centerContinuous"/>
    </xf>
    <xf numFmtId="0" fontId="3" fillId="0" borderId="20" xfId="34" applyBorder="1" applyAlignment="1">
      <alignment horizontal="centerContinuous"/>
    </xf>
    <xf numFmtId="0" fontId="10" fillId="0" borderId="11" xfId="34" applyFont="1" applyBorder="1" applyAlignment="1">
      <alignment horizontal="centerContinuous"/>
    </xf>
    <xf numFmtId="0" fontId="10" fillId="0" borderId="19" xfId="34" applyFont="1" applyBorder="1" applyAlignment="1">
      <alignment horizontal="centerContinuous"/>
    </xf>
    <xf numFmtId="0" fontId="10" fillId="0" borderId="29" xfId="34" applyFont="1" applyBorder="1" applyAlignment="1">
      <alignment horizontal="centerContinuous"/>
    </xf>
    <xf numFmtId="0" fontId="10" fillId="0" borderId="22" xfId="34" applyFont="1" applyBorder="1" applyAlignment="1">
      <alignment horizontal="centerContinuous"/>
    </xf>
    <xf numFmtId="0" fontId="10" fillId="0" borderId="18" xfId="34" applyFont="1" applyBorder="1" applyAlignment="1">
      <alignment horizontal="centerContinuous"/>
    </xf>
    <xf numFmtId="0" fontId="3" fillId="0" borderId="28" xfId="34" applyBorder="1" applyAlignment="1">
      <alignment horizontal="centerContinuous"/>
    </xf>
    <xf numFmtId="0" fontId="10" fillId="0" borderId="17" xfId="34" applyFont="1" applyBorder="1" applyAlignment="1">
      <alignment horizontal="centerContinuous"/>
    </xf>
    <xf numFmtId="0" fontId="8" fillId="0" borderId="0" xfId="34" applyFont="1" applyAlignment="1"/>
    <xf numFmtId="0" fontId="3" fillId="0" borderId="0" xfId="33" applyAlignment="1">
      <alignment horizontal="centerContinuous" vertical="center"/>
    </xf>
    <xf numFmtId="0" fontId="3" fillId="0" borderId="0" xfId="33" applyFill="1" applyAlignment="1">
      <alignment horizontal="centerContinuous" vertical="center"/>
    </xf>
    <xf numFmtId="0" fontId="8" fillId="0" borderId="0" xfId="33" applyFont="1" applyAlignment="1">
      <alignment horizontal="centerContinuous"/>
    </xf>
    <xf numFmtId="0" fontId="7" fillId="0" borderId="0" xfId="33" quotePrefix="1" applyFont="1" applyAlignment="1">
      <alignment horizontal="centerContinuous"/>
    </xf>
    <xf numFmtId="0" fontId="10" fillId="0" borderId="0" xfId="33" applyFont="1" applyFill="1"/>
    <xf numFmtId="0" fontId="8" fillId="0" borderId="0" xfId="33" applyFont="1" applyFill="1"/>
    <xf numFmtId="0" fontId="7" fillId="0" borderId="0" xfId="33" applyFont="1" applyAlignment="1">
      <alignment horizontal="centerContinuous"/>
    </xf>
    <xf numFmtId="0" fontId="19" fillId="0" borderId="0" xfId="24" applyFont="1" applyFill="1"/>
    <xf numFmtId="0" fontId="19" fillId="0" borderId="0" xfId="24" applyFont="1"/>
    <xf numFmtId="0" fontId="9" fillId="0" borderId="0" xfId="24" applyFont="1"/>
    <xf numFmtId="0" fontId="8" fillId="0" borderId="0" xfId="24" applyFont="1" applyFill="1" applyAlignment="1">
      <alignment horizontal="centerContinuous"/>
    </xf>
    <xf numFmtId="0" fontId="3" fillId="0" borderId="0" xfId="24" applyFill="1" applyAlignment="1">
      <alignment horizontal="centerContinuous"/>
    </xf>
    <xf numFmtId="0" fontId="7" fillId="0" borderId="0" xfId="24" applyFont="1" applyFill="1" applyAlignment="1">
      <alignment horizontal="centerContinuous"/>
    </xf>
    <xf numFmtId="0" fontId="10" fillId="0" borderId="0" xfId="35" applyFont="1"/>
    <xf numFmtId="0" fontId="8" fillId="0" borderId="0" xfId="35" applyFont="1" applyAlignment="1">
      <alignment horizontal="centerContinuous" vertical="center"/>
    </xf>
    <xf numFmtId="0" fontId="3" fillId="0" borderId="0" xfId="35" applyAlignment="1">
      <alignment horizontal="centerContinuous" vertical="center"/>
    </xf>
    <xf numFmtId="0" fontId="7" fillId="0" borderId="0" xfId="35" quotePrefix="1" applyFont="1" applyAlignment="1">
      <alignment horizontal="centerContinuous" vertical="center"/>
    </xf>
    <xf numFmtId="0" fontId="8" fillId="0" borderId="0" xfId="35" applyFont="1" applyAlignment="1">
      <alignment vertical="center"/>
    </xf>
    <xf numFmtId="0" fontId="11" fillId="0" borderId="0" xfId="35" applyFont="1" applyAlignment="1">
      <alignment vertical="center"/>
    </xf>
    <xf numFmtId="0" fontId="8" fillId="0" borderId="0" xfId="35" quotePrefix="1" applyFont="1" applyAlignment="1">
      <alignment horizontal="center" vertical="center"/>
    </xf>
    <xf numFmtId="0" fontId="8" fillId="0" borderId="28" xfId="35" applyFont="1" applyBorder="1" applyAlignment="1">
      <alignment vertical="center"/>
    </xf>
    <xf numFmtId="0" fontId="10" fillId="0" borderId="3" xfId="35" applyFont="1" applyBorder="1" applyAlignment="1">
      <alignment horizontal="center" vertical="center"/>
    </xf>
    <xf numFmtId="0" fontId="10" fillId="0" borderId="7" xfId="35" applyFont="1" applyBorder="1" applyAlignment="1">
      <alignment horizontal="center" vertical="center"/>
    </xf>
    <xf numFmtId="0" fontId="10" fillId="0" borderId="11" xfId="35" applyFont="1" applyBorder="1" applyAlignment="1">
      <alignment horizontal="centerContinuous" vertical="center"/>
    </xf>
    <xf numFmtId="0" fontId="10" fillId="0" borderId="19" xfId="35" applyFont="1" applyBorder="1" applyAlignment="1">
      <alignment horizontal="centerContinuous" vertical="center"/>
    </xf>
    <xf numFmtId="0" fontId="10" fillId="0" borderId="5" xfId="35" applyFont="1" applyBorder="1" applyAlignment="1">
      <alignment horizontal="center" vertical="center"/>
    </xf>
    <xf numFmtId="0" fontId="10" fillId="0" borderId="28" xfId="35" applyFont="1" applyBorder="1" applyAlignment="1">
      <alignment horizontal="centerContinuous" vertical="center"/>
    </xf>
    <xf numFmtId="0" fontId="10" fillId="0" borderId="17" xfId="35" applyFont="1" applyBorder="1" applyAlignment="1">
      <alignment horizontal="centerContinuous" vertical="center"/>
    </xf>
    <xf numFmtId="0" fontId="24" fillId="0" borderId="0" xfId="35" applyFont="1" applyAlignment="1">
      <alignment horizontal="left" vertical="center"/>
    </xf>
    <xf numFmtId="0" fontId="7" fillId="0" borderId="0" xfId="35" applyFont="1" applyAlignment="1">
      <alignment vertical="center"/>
    </xf>
    <xf numFmtId="0" fontId="7" fillId="0" borderId="0" xfId="35" applyFont="1" applyAlignment="1">
      <alignment horizontal="centerContinuous" vertical="center"/>
    </xf>
    <xf numFmtId="0" fontId="10" fillId="0" borderId="0" xfId="35" applyFont="1" applyAlignment="1">
      <alignment horizontal="center" vertical="center"/>
    </xf>
    <xf numFmtId="0" fontId="9" fillId="0" borderId="0" xfId="35" applyFont="1" applyAlignment="1">
      <alignment horizontal="center" vertical="center"/>
    </xf>
    <xf numFmtId="0" fontId="10" fillId="0" borderId="10" xfId="35" applyFont="1" applyBorder="1" applyAlignment="1">
      <alignment horizontal="center" vertical="center"/>
    </xf>
    <xf numFmtId="0" fontId="8" fillId="0" borderId="0" xfId="9" applyFont="1"/>
    <xf numFmtId="0" fontId="8" fillId="0" borderId="22" xfId="9" applyFont="1" applyBorder="1" applyAlignment="1">
      <alignment vertical="center"/>
    </xf>
    <xf numFmtId="0" fontId="8" fillId="0" borderId="29" xfId="9" applyFont="1" applyBorder="1" applyAlignment="1">
      <alignment vertical="center"/>
    </xf>
    <xf numFmtId="0" fontId="8" fillId="0" borderId="22" xfId="9" applyFont="1" applyBorder="1" applyAlignment="1">
      <alignment horizontal="justify" vertical="center"/>
    </xf>
    <xf numFmtId="0" fontId="8" fillId="0" borderId="0" xfId="9" applyFont="1" applyAlignment="1">
      <alignment horizontal="justify" vertical="center"/>
    </xf>
    <xf numFmtId="0" fontId="8" fillId="0" borderId="29" xfId="9" applyFont="1" applyBorder="1" applyAlignment="1">
      <alignment horizontal="justify" vertical="center"/>
    </xf>
    <xf numFmtId="0" fontId="8" fillId="0" borderId="19" xfId="9" applyFont="1" applyBorder="1" applyAlignment="1">
      <alignment vertical="center"/>
    </xf>
    <xf numFmtId="0" fontId="8" fillId="0" borderId="11" xfId="9" applyFont="1" applyBorder="1" applyAlignment="1">
      <alignment vertical="center"/>
    </xf>
    <xf numFmtId="0" fontId="8" fillId="0" borderId="20" xfId="9" applyFont="1" applyBorder="1" applyAlignment="1">
      <alignment vertical="center"/>
    </xf>
    <xf numFmtId="0" fontId="9" fillId="0" borderId="0" xfId="9" applyFont="1" applyAlignment="1">
      <alignment vertical="center"/>
    </xf>
    <xf numFmtId="0" fontId="19" fillId="0" borderId="0" xfId="9" applyFont="1" applyAlignment="1">
      <alignment vertical="center"/>
    </xf>
    <xf numFmtId="0" fontId="19" fillId="0" borderId="0" xfId="9" applyFont="1" applyAlignment="1">
      <alignment horizontal="right" vertical="center"/>
    </xf>
    <xf numFmtId="0" fontId="10" fillId="0" borderId="0" xfId="9" applyFont="1" applyAlignment="1">
      <alignment horizontal="center"/>
    </xf>
    <xf numFmtId="0" fontId="8" fillId="0" borderId="68" xfId="9" applyFont="1" applyBorder="1" applyAlignment="1">
      <alignment horizontal="center" vertical="center"/>
    </xf>
    <xf numFmtId="0" fontId="10" fillId="0" borderId="51" xfId="34" applyFont="1" applyFill="1" applyBorder="1" applyAlignment="1">
      <alignment horizontal="center" vertical="center"/>
    </xf>
    <xf numFmtId="0" fontId="20" fillId="0" borderId="22" xfId="14" applyFont="1" applyBorder="1" applyAlignment="1">
      <alignment horizontal="centerContinuous"/>
    </xf>
    <xf numFmtId="0" fontId="20" fillId="0" borderId="0" xfId="14" applyFont="1" applyBorder="1" applyAlignment="1">
      <alignment horizontal="centerContinuous"/>
    </xf>
    <xf numFmtId="0" fontId="20" fillId="0" borderId="29" xfId="14" applyFont="1" applyBorder="1" applyAlignment="1">
      <alignment horizontal="centerContinuous"/>
    </xf>
    <xf numFmtId="0" fontId="38" fillId="0" borderId="0" xfId="16" applyFont="1" applyAlignment="1">
      <alignment horizontal="centerContinuous" vertical="center"/>
    </xf>
    <xf numFmtId="0" fontId="3" fillId="0" borderId="23" xfId="16" applyBorder="1" applyAlignment="1">
      <alignment vertical="center"/>
    </xf>
    <xf numFmtId="0" fontId="6" fillId="0" borderId="0" xfId="16" applyFont="1" applyAlignment="1">
      <alignment horizontal="centerContinuous"/>
    </xf>
    <xf numFmtId="0" fontId="42" fillId="0" borderId="22" xfId="16" applyFont="1" applyBorder="1" applyAlignment="1">
      <alignment horizontal="centerContinuous" vertical="center"/>
    </xf>
    <xf numFmtId="0" fontId="3" fillId="0" borderId="0" xfId="16" applyAlignment="1">
      <alignment horizontal="centerContinuous" vertical="center"/>
    </xf>
    <xf numFmtId="0" fontId="3" fillId="0" borderId="29" xfId="16" applyBorder="1" applyAlignment="1">
      <alignment horizontal="centerContinuous" vertical="center"/>
    </xf>
    <xf numFmtId="0" fontId="10" fillId="0" borderId="22" xfId="34" applyFont="1" applyBorder="1" applyAlignment="1">
      <alignment horizontal="center" vertical="center"/>
    </xf>
    <xf numFmtId="0" fontId="10" fillId="0" borderId="27" xfId="28" applyFont="1" applyBorder="1" applyAlignment="1">
      <alignment horizontal="center" vertical="center"/>
    </xf>
    <xf numFmtId="0" fontId="10" fillId="0" borderId="66" xfId="28" applyFont="1" applyFill="1" applyBorder="1" applyAlignment="1">
      <alignment horizontal="left" vertical="center"/>
    </xf>
    <xf numFmtId="0" fontId="10" fillId="0" borderId="36" xfId="28" applyFont="1" applyBorder="1" applyAlignment="1">
      <alignment horizontal="left" vertical="center"/>
    </xf>
    <xf numFmtId="0" fontId="10" fillId="0" borderId="36" xfId="28" applyFont="1" applyFill="1" applyBorder="1" applyAlignment="1">
      <alignment horizontal="left" vertical="center"/>
    </xf>
    <xf numFmtId="0" fontId="10" fillId="0" borderId="74" xfId="28" applyFont="1" applyFill="1" applyBorder="1" applyAlignment="1">
      <alignment horizontal="left" vertical="center"/>
    </xf>
    <xf numFmtId="0" fontId="10" fillId="0" borderId="79" xfId="28" applyFont="1" applyBorder="1" applyAlignment="1">
      <alignment horizontal="center" vertical="center"/>
    </xf>
    <xf numFmtId="0" fontId="10" fillId="0" borderId="20" xfId="28" applyFont="1" applyBorder="1" applyAlignment="1">
      <alignment horizontal="center" vertical="center"/>
    </xf>
    <xf numFmtId="0" fontId="51" fillId="0" borderId="29" xfId="16" applyFont="1" applyBorder="1" applyAlignment="1">
      <alignment horizontal="centerContinuous" vertical="center"/>
    </xf>
    <xf numFmtId="0" fontId="52" fillId="0" borderId="0" xfId="16" applyFont="1"/>
    <xf numFmtId="0" fontId="53" fillId="0" borderId="22" xfId="16" applyFont="1" applyBorder="1" applyAlignment="1">
      <alignment horizontal="centerContinuous" vertical="center"/>
    </xf>
    <xf numFmtId="0" fontId="53" fillId="0" borderId="0" xfId="16" applyFont="1" applyAlignment="1">
      <alignment horizontal="centerContinuous" vertical="center"/>
    </xf>
    <xf numFmtId="0" fontId="54" fillId="0" borderId="22" xfId="16" applyFont="1" applyBorder="1" applyAlignment="1">
      <alignment horizontal="centerContinuous" vertical="center"/>
    </xf>
    <xf numFmtId="0" fontId="54" fillId="0" borderId="0" xfId="16" applyFont="1" applyAlignment="1">
      <alignment horizontal="centerContinuous" vertical="center"/>
    </xf>
    <xf numFmtId="0" fontId="38" fillId="0" borderId="0" xfId="16" applyFont="1" applyAlignment="1">
      <alignment vertical="center"/>
    </xf>
    <xf numFmtId="0" fontId="55" fillId="0" borderId="22" xfId="16" applyFont="1" applyBorder="1" applyAlignment="1">
      <alignment horizontal="centerContinuous" vertical="center"/>
    </xf>
    <xf numFmtId="0" fontId="55" fillId="0" borderId="0" xfId="16" applyFont="1" applyAlignment="1">
      <alignment horizontal="centerContinuous" vertical="center"/>
    </xf>
    <xf numFmtId="0" fontId="55" fillId="0" borderId="29" xfId="16" applyFont="1" applyBorder="1" applyAlignment="1">
      <alignment horizontal="centerContinuous" vertical="center"/>
    </xf>
    <xf numFmtId="0" fontId="3" fillId="0" borderId="0" xfId="16" applyAlignment="1">
      <alignment horizontal="centerContinuous"/>
    </xf>
    <xf numFmtId="0" fontId="9" fillId="0" borderId="0" xfId="35" applyFont="1" applyAlignment="1">
      <alignment horizontal="centerContinuous"/>
    </xf>
    <xf numFmtId="0" fontId="7" fillId="0" borderId="0" xfId="9" quotePrefix="1" applyFont="1" applyAlignment="1">
      <alignment horizontal="centerContinuous"/>
    </xf>
    <xf numFmtId="0" fontId="7" fillId="0" borderId="0" xfId="8" quotePrefix="1" applyFont="1" applyFill="1" applyAlignment="1">
      <alignment horizontal="centerContinuous" vertical="center"/>
    </xf>
    <xf numFmtId="0" fontId="9" fillId="0" borderId="0" xfId="35" applyFont="1" applyAlignment="1">
      <alignment vertical="center"/>
    </xf>
    <xf numFmtId="0" fontId="9" fillId="0" borderId="0" xfId="35" applyFont="1" applyAlignment="1">
      <alignment horizontal="centerContinuous" vertical="center"/>
    </xf>
    <xf numFmtId="0" fontId="19" fillId="0" borderId="43" xfId="23" applyFont="1" applyBorder="1" applyAlignment="1">
      <alignment vertical="center"/>
    </xf>
    <xf numFmtId="0" fontId="8" fillId="0" borderId="43" xfId="23" applyFont="1" applyBorder="1" applyAlignment="1">
      <alignment vertical="center"/>
    </xf>
    <xf numFmtId="0" fontId="10" fillId="0" borderId="6" xfId="34" applyFont="1" applyFill="1" applyBorder="1" applyAlignment="1">
      <alignment vertical="center"/>
    </xf>
    <xf numFmtId="0" fontId="19" fillId="5" borderId="0" xfId="23" applyFont="1" applyFill="1" applyAlignment="1">
      <alignment horizontal="centerContinuous" vertical="center" wrapText="1"/>
    </xf>
    <xf numFmtId="0" fontId="10" fillId="0" borderId="6" xfId="34" applyFont="1" applyBorder="1" applyAlignment="1">
      <alignment vertical="center"/>
    </xf>
    <xf numFmtId="0" fontId="10" fillId="0" borderId="6" xfId="33" applyFont="1" applyBorder="1" applyAlignment="1">
      <alignment horizontal="center" vertical="center" wrapText="1"/>
    </xf>
    <xf numFmtId="0" fontId="10" fillId="0" borderId="22" xfId="33" applyFont="1" applyBorder="1" applyAlignment="1">
      <alignment horizontal="center" vertical="center"/>
    </xf>
    <xf numFmtId="0" fontId="10" fillId="0" borderId="20" xfId="33" applyFont="1" applyBorder="1" applyAlignment="1">
      <alignment horizontal="center" vertical="center"/>
    </xf>
    <xf numFmtId="0" fontId="10" fillId="0" borderId="18" xfId="33" applyFont="1" applyBorder="1" applyAlignment="1">
      <alignment horizontal="center" vertical="center"/>
    </xf>
    <xf numFmtId="0" fontId="8" fillId="0" borderId="56" xfId="15" applyFont="1" applyFill="1" applyBorder="1" applyAlignment="1">
      <alignment horizontal="left" vertical="center"/>
    </xf>
    <xf numFmtId="0" fontId="10" fillId="0" borderId="20" xfId="15" applyFont="1" applyBorder="1" applyAlignment="1">
      <alignment horizontal="center" vertical="center"/>
    </xf>
    <xf numFmtId="0" fontId="8" fillId="0" borderId="56" xfId="15" applyFont="1" applyFill="1" applyBorder="1" applyAlignment="1">
      <alignment horizontal="center" vertical="center"/>
    </xf>
    <xf numFmtId="0" fontId="8" fillId="0" borderId="65" xfId="15" applyFont="1" applyBorder="1" applyAlignment="1">
      <alignment horizontal="left" vertical="center"/>
    </xf>
    <xf numFmtId="0" fontId="10" fillId="0" borderId="18" xfId="15" applyFont="1" applyBorder="1" applyAlignment="1">
      <alignment horizontal="center" vertical="center"/>
    </xf>
    <xf numFmtId="0" fontId="34" fillId="0" borderId="7" xfId="15" applyFont="1" applyFill="1" applyBorder="1" applyAlignment="1">
      <alignment horizontal="center" vertical="center"/>
    </xf>
    <xf numFmtId="0" fontId="8" fillId="0" borderId="69" xfId="15" applyFont="1" applyFill="1" applyBorder="1" applyAlignment="1">
      <alignment horizontal="left" vertical="center"/>
    </xf>
    <xf numFmtId="0" fontId="8" fillId="0" borderId="53" xfId="15" applyFont="1" applyFill="1" applyBorder="1" applyAlignment="1">
      <alignment horizontal="left" vertical="center"/>
    </xf>
    <xf numFmtId="0" fontId="8" fillId="0" borderId="58" xfId="15" applyFont="1" applyFill="1" applyBorder="1" applyAlignment="1">
      <alignment horizontal="left" vertical="center"/>
    </xf>
    <xf numFmtId="0" fontId="8" fillId="0" borderId="23" xfId="15" applyFont="1" applyFill="1" applyBorder="1" applyAlignment="1">
      <alignment horizontal="left" vertical="center"/>
    </xf>
    <xf numFmtId="0" fontId="8" fillId="0" borderId="60" xfId="15" applyFont="1" applyFill="1" applyBorder="1" applyAlignment="1">
      <alignment horizontal="left" vertical="center"/>
    </xf>
    <xf numFmtId="0" fontId="8" fillId="0" borderId="47" xfId="15" applyFont="1" applyBorder="1" applyAlignment="1">
      <alignment horizontal="left" vertical="center"/>
    </xf>
    <xf numFmtId="0" fontId="10" fillId="0" borderId="22" xfId="15" applyFont="1" applyFill="1" applyBorder="1" applyAlignment="1">
      <alignment horizontal="center" vertical="center"/>
    </xf>
    <xf numFmtId="0" fontId="10" fillId="0" borderId="29" xfId="15" applyFont="1" applyFill="1" applyBorder="1" applyAlignment="1">
      <alignment horizontal="center" vertical="center"/>
    </xf>
    <xf numFmtId="0" fontId="8" fillId="0" borderId="69" xfId="15" applyFont="1" applyFill="1" applyBorder="1" applyAlignment="1">
      <alignment horizontal="center" vertical="center"/>
    </xf>
    <xf numFmtId="0" fontId="8" fillId="0" borderId="27" xfId="15" applyFont="1" applyFill="1" applyBorder="1" applyAlignment="1">
      <alignment horizontal="center" vertical="center"/>
    </xf>
    <xf numFmtId="0" fontId="8" fillId="0" borderId="64" xfId="15" applyFont="1" applyFill="1" applyBorder="1" applyAlignment="1">
      <alignment horizontal="center" vertical="center"/>
    </xf>
    <xf numFmtId="0" fontId="8" fillId="0" borderId="73" xfId="15" applyFont="1" applyFill="1" applyBorder="1" applyAlignment="1">
      <alignment horizontal="center" vertical="center"/>
    </xf>
    <xf numFmtId="0" fontId="32" fillId="0" borderId="28" xfId="15" applyFont="1" applyFill="1" applyBorder="1" applyAlignment="1">
      <alignment horizontal="center" vertical="center"/>
    </xf>
    <xf numFmtId="0" fontId="10" fillId="0" borderId="17" xfId="15" applyFont="1" applyFill="1" applyBorder="1" applyAlignment="1">
      <alignment horizontal="center" vertical="center"/>
    </xf>
    <xf numFmtId="0" fontId="10" fillId="0" borderId="18" xfId="15" applyFont="1" applyFill="1" applyBorder="1" applyAlignment="1">
      <alignment horizontal="center" vertical="center"/>
    </xf>
    <xf numFmtId="0" fontId="8" fillId="0" borderId="27" xfId="9" applyFont="1" applyBorder="1" applyAlignment="1">
      <alignment horizontal="center" vertical="center"/>
    </xf>
    <xf numFmtId="0" fontId="25" fillId="0" borderId="25" xfId="15" applyFont="1" applyFill="1" applyBorder="1" applyAlignment="1">
      <alignment horizontal="center" vertical="center"/>
    </xf>
    <xf numFmtId="0" fontId="6" fillId="0" borderId="25" xfId="15" applyFont="1" applyBorder="1" applyAlignment="1">
      <alignment horizontal="center" vertical="center"/>
    </xf>
    <xf numFmtId="0" fontId="26" fillId="0" borderId="25" xfId="15" applyFont="1" applyFill="1" applyBorder="1" applyAlignment="1">
      <alignment horizontal="center" vertical="center"/>
    </xf>
    <xf numFmtId="0" fontId="10" fillId="0" borderId="22" xfId="15" applyFont="1" applyBorder="1" applyAlignment="1">
      <alignment horizontal="center" vertical="center"/>
    </xf>
    <xf numFmtId="0" fontId="10" fillId="0" borderId="29" xfId="15" applyFont="1" applyBorder="1" applyAlignment="1">
      <alignment horizontal="center" vertical="center"/>
    </xf>
    <xf numFmtId="0" fontId="8" fillId="0" borderId="27" xfId="0" applyFont="1" applyBorder="1" applyAlignment="1">
      <alignment horizontal="center" vertical="center"/>
    </xf>
    <xf numFmtId="0" fontId="8" fillId="0" borderId="0" xfId="27" applyFont="1" applyAlignment="1">
      <alignment horizontal="center" vertical="center"/>
    </xf>
    <xf numFmtId="0" fontId="15" fillId="0" borderId="52" xfId="0" applyFont="1" applyBorder="1" applyAlignment="1">
      <alignment horizontal="center" vertical="center"/>
    </xf>
    <xf numFmtId="0" fontId="15" fillId="0" borderId="24" xfId="0" applyFont="1" applyBorder="1" applyAlignment="1">
      <alignment horizontal="center" vertical="center"/>
    </xf>
    <xf numFmtId="0" fontId="10" fillId="0" borderId="72" xfId="0" applyFont="1" applyBorder="1" applyAlignment="1">
      <alignment horizontal="center" vertical="center"/>
    </xf>
    <xf numFmtId="0" fontId="10" fillId="0" borderId="31" xfId="0" applyFont="1" applyBorder="1" applyAlignment="1">
      <alignment horizontal="center" vertical="center"/>
    </xf>
    <xf numFmtId="0" fontId="8" fillId="0" borderId="0" xfId="34" applyFont="1" applyFill="1" applyBorder="1" applyAlignment="1">
      <alignment horizontal="centerContinuous" vertical="center"/>
    </xf>
    <xf numFmtId="0" fontId="8" fillId="0" borderId="29" xfId="34" applyFont="1" applyFill="1" applyBorder="1" applyAlignment="1">
      <alignment horizontal="centerContinuous" vertical="center"/>
    </xf>
    <xf numFmtId="0" fontId="8" fillId="0" borderId="11" xfId="34" applyFont="1" applyFill="1" applyBorder="1" applyAlignment="1">
      <alignment horizontal="centerContinuous" vertical="center"/>
    </xf>
    <xf numFmtId="0" fontId="8" fillId="0" borderId="20" xfId="34" applyFont="1" applyFill="1" applyBorder="1" applyAlignment="1">
      <alignment horizontal="centerContinuous" vertical="center"/>
    </xf>
    <xf numFmtId="0" fontId="10" fillId="0" borderId="5" xfId="34" applyFont="1" applyBorder="1" applyAlignment="1">
      <alignment vertical="center"/>
    </xf>
    <xf numFmtId="0" fontId="10" fillId="0" borderId="3" xfId="34" applyFont="1" applyBorder="1" applyAlignment="1">
      <alignment horizontal="centerContinuous" vertical="center"/>
    </xf>
    <xf numFmtId="0" fontId="10" fillId="0" borderId="51" xfId="34" applyFont="1" applyBorder="1" applyAlignment="1">
      <alignment horizontal="centerContinuous" vertical="center"/>
    </xf>
    <xf numFmtId="0" fontId="7" fillId="0" borderId="28" xfId="34" quotePrefix="1" applyFont="1" applyFill="1" applyBorder="1" applyAlignment="1">
      <alignment horizontal="centerContinuous"/>
    </xf>
    <xf numFmtId="0" fontId="8" fillId="0" borderId="0" xfId="28" applyFont="1" applyFill="1" applyBorder="1" applyAlignment="1"/>
    <xf numFmtId="0" fontId="10" fillId="0" borderId="0" xfId="28" applyFont="1" applyBorder="1" applyAlignment="1">
      <alignment horizontal="centerContinuous"/>
    </xf>
    <xf numFmtId="0" fontId="44" fillId="0" borderId="0" xfId="34" applyFont="1" applyFill="1" applyBorder="1" applyAlignment="1">
      <alignment horizontal="centerContinuous"/>
    </xf>
    <xf numFmtId="0" fontId="8" fillId="0" borderId="0" xfId="28" applyFont="1" applyFill="1" applyBorder="1" applyAlignment="1">
      <alignment horizontal="centerContinuous"/>
    </xf>
    <xf numFmtId="0" fontId="3" fillId="0" borderId="0" xfId="28" applyBorder="1" applyAlignment="1">
      <alignment horizontal="centerContinuous"/>
    </xf>
    <xf numFmtId="0" fontId="25" fillId="0" borderId="0" xfId="28" applyFont="1" applyFill="1" applyBorder="1" applyAlignment="1">
      <alignment horizontal="centerContinuous"/>
    </xf>
    <xf numFmtId="0" fontId="8" fillId="0" borderId="0" xfId="28" applyFont="1" applyBorder="1" applyAlignment="1">
      <alignment horizontal="centerContinuous"/>
    </xf>
    <xf numFmtId="0" fontId="10" fillId="0" borderId="6" xfId="28" applyFont="1" applyFill="1" applyBorder="1" applyAlignment="1">
      <alignment vertical="center"/>
    </xf>
    <xf numFmtId="0" fontId="10" fillId="0" borderId="5" xfId="28" applyFont="1" applyFill="1" applyBorder="1" applyAlignment="1">
      <alignment horizontal="centerContinuous" vertical="center"/>
    </xf>
    <xf numFmtId="0" fontId="8" fillId="4" borderId="43" xfId="28" applyFont="1" applyFill="1" applyBorder="1" applyAlignment="1">
      <alignment vertical="center"/>
    </xf>
    <xf numFmtId="0" fontId="8" fillId="4" borderId="57" xfId="28" applyFont="1" applyFill="1" applyBorder="1" applyAlignment="1">
      <alignment vertical="center"/>
    </xf>
    <xf numFmtId="0" fontId="8" fillId="4" borderId="40" xfId="28" applyFont="1" applyFill="1" applyBorder="1" applyAlignment="1">
      <alignment vertical="center"/>
    </xf>
    <xf numFmtId="0" fontId="8" fillId="4" borderId="23" xfId="28" applyFont="1" applyFill="1" applyBorder="1" applyAlignment="1">
      <alignment vertical="center"/>
    </xf>
    <xf numFmtId="0" fontId="10" fillId="0" borderId="51" xfId="28" applyFont="1" applyBorder="1" applyAlignment="1">
      <alignment horizontal="centerContinuous" vertical="center"/>
    </xf>
    <xf numFmtId="0" fontId="10" fillId="0" borderId="7" xfId="28" applyFont="1" applyBorder="1" applyAlignment="1">
      <alignment horizontal="centerContinuous" vertical="center"/>
    </xf>
    <xf numFmtId="0" fontId="8" fillId="2" borderId="38" xfId="28" applyFont="1" applyFill="1" applyBorder="1" applyAlignment="1">
      <alignment horizontal="left" vertical="center"/>
    </xf>
    <xf numFmtId="0" fontId="8" fillId="2" borderId="67" xfId="28" applyFont="1" applyFill="1" applyBorder="1" applyAlignment="1">
      <alignment horizontal="left" vertical="center"/>
    </xf>
    <xf numFmtId="0" fontId="8" fillId="2" borderId="24" xfId="28" applyFont="1" applyFill="1" applyBorder="1" applyAlignment="1">
      <alignment horizontal="left" vertical="center"/>
    </xf>
    <xf numFmtId="0" fontId="8" fillId="2" borderId="31" xfId="28" applyFont="1" applyFill="1" applyBorder="1" applyAlignment="1">
      <alignment horizontal="left" vertical="center"/>
    </xf>
    <xf numFmtId="0" fontId="8" fillId="2" borderId="4" xfId="28" applyFont="1" applyFill="1" applyBorder="1" applyAlignment="1">
      <alignment horizontal="left" vertical="center"/>
    </xf>
    <xf numFmtId="0" fontId="8" fillId="2" borderId="15" xfId="28" applyFont="1" applyFill="1" applyBorder="1" applyAlignment="1">
      <alignment horizontal="left" vertical="center"/>
    </xf>
    <xf numFmtId="0" fontId="8" fillId="4" borderId="61" xfId="28" applyFont="1" applyFill="1" applyBorder="1" applyAlignment="1">
      <alignment horizontal="left" vertical="center"/>
    </xf>
    <xf numFmtId="0" fontId="8" fillId="4" borderId="71" xfId="28" applyFont="1" applyFill="1" applyBorder="1" applyAlignment="1">
      <alignment horizontal="left" vertical="center"/>
    </xf>
    <xf numFmtId="0" fontId="8" fillId="4" borderId="13" xfId="28" applyFont="1" applyFill="1" applyBorder="1" applyAlignment="1">
      <alignment horizontal="left" vertical="center"/>
    </xf>
    <xf numFmtId="0" fontId="8" fillId="4" borderId="29" xfId="28" applyFont="1" applyFill="1" applyBorder="1" applyAlignment="1">
      <alignment horizontal="left" vertical="center"/>
    </xf>
    <xf numFmtId="0" fontId="8" fillId="3" borderId="49" xfId="28" applyFont="1" applyFill="1" applyBorder="1" applyAlignment="1">
      <alignment horizontal="left" vertical="center"/>
    </xf>
    <xf numFmtId="0" fontId="8" fillId="3" borderId="4" xfId="28" applyFont="1" applyFill="1" applyBorder="1" applyAlignment="1">
      <alignment horizontal="left" vertical="center"/>
    </xf>
    <xf numFmtId="0" fontId="8" fillId="3" borderId="20" xfId="28" applyFont="1" applyFill="1" applyBorder="1" applyAlignment="1">
      <alignment horizontal="left" vertical="center"/>
    </xf>
    <xf numFmtId="0" fontId="8" fillId="4" borderId="52" xfId="28" applyFont="1" applyFill="1" applyBorder="1" applyAlignment="1">
      <alignment horizontal="left" vertical="center"/>
    </xf>
    <xf numFmtId="0" fontId="8" fillId="4" borderId="72" xfId="28" applyFont="1" applyFill="1" applyBorder="1" applyAlignment="1">
      <alignment horizontal="left" vertical="center"/>
    </xf>
    <xf numFmtId="0" fontId="8" fillId="4" borderId="54" xfId="28" applyFont="1" applyFill="1" applyBorder="1" applyAlignment="1">
      <alignment horizontal="left" vertical="center"/>
    </xf>
    <xf numFmtId="0" fontId="8" fillId="4" borderId="24" xfId="28" applyFont="1" applyFill="1" applyBorder="1" applyAlignment="1">
      <alignment horizontal="left" vertical="center"/>
    </xf>
    <xf numFmtId="0" fontId="8" fillId="4" borderId="31" xfId="28" applyFont="1" applyFill="1" applyBorder="1" applyAlignment="1">
      <alignment horizontal="left" vertical="center"/>
    </xf>
    <xf numFmtId="0" fontId="8" fillId="4" borderId="4" xfId="28" applyFont="1" applyFill="1" applyBorder="1" applyAlignment="1">
      <alignment horizontal="left" vertical="center"/>
    </xf>
    <xf numFmtId="0" fontId="8" fillId="4" borderId="15" xfId="28" applyFont="1" applyFill="1" applyBorder="1" applyAlignment="1">
      <alignment horizontal="left" vertical="center"/>
    </xf>
    <xf numFmtId="0" fontId="8" fillId="4" borderId="12" xfId="28" applyFont="1" applyFill="1" applyBorder="1" applyAlignment="1">
      <alignment horizontal="left" vertical="center"/>
    </xf>
    <xf numFmtId="0" fontId="8" fillId="4" borderId="75" xfId="28" applyFont="1" applyFill="1" applyBorder="1" applyAlignment="1">
      <alignment horizontal="left" vertical="center"/>
    </xf>
    <xf numFmtId="0" fontId="8" fillId="4" borderId="36" xfId="28" applyFont="1" applyFill="1" applyBorder="1" applyAlignment="1">
      <alignment horizontal="left" vertical="center"/>
    </xf>
    <xf numFmtId="0" fontId="8" fillId="4" borderId="66" xfId="28" applyFont="1" applyFill="1" applyBorder="1" applyAlignment="1">
      <alignment horizontal="left" vertical="center"/>
    </xf>
    <xf numFmtId="0" fontId="8" fillId="4" borderId="73" xfId="28" applyFont="1" applyFill="1" applyBorder="1" applyAlignment="1">
      <alignment horizontal="left" vertical="center"/>
    </xf>
    <xf numFmtId="0" fontId="8" fillId="4" borderId="60" xfId="28" applyFont="1" applyFill="1" applyBorder="1" applyAlignment="1">
      <alignment horizontal="left" vertical="center"/>
    </xf>
    <xf numFmtId="0" fontId="8" fillId="4" borderId="2" xfId="28" applyFont="1" applyFill="1" applyBorder="1" applyAlignment="1">
      <alignment horizontal="left" vertical="center"/>
    </xf>
    <xf numFmtId="0" fontId="8" fillId="4" borderId="14" xfId="28" applyFont="1" applyFill="1" applyBorder="1" applyAlignment="1">
      <alignment horizontal="left" vertical="center"/>
    </xf>
    <xf numFmtId="0" fontId="10" fillId="0" borderId="6" xfId="28" applyFont="1" applyFill="1" applyBorder="1" applyAlignment="1">
      <alignment horizontal="centerContinuous" vertical="center"/>
    </xf>
    <xf numFmtId="0" fontId="10" fillId="0" borderId="19" xfId="28" applyFont="1" applyBorder="1" applyAlignment="1">
      <alignment vertical="center"/>
    </xf>
    <xf numFmtId="0" fontId="7" fillId="0" borderId="0" xfId="9" applyFont="1" applyAlignment="1">
      <alignment horizontal="centerContinuous" vertical="center"/>
    </xf>
    <xf numFmtId="0" fontId="48" fillId="0" borderId="0" xfId="9" applyFont="1" applyAlignment="1">
      <alignment horizontal="centerContinuous" vertical="center"/>
    </xf>
    <xf numFmtId="0" fontId="9" fillId="0" borderId="25" xfId="9" applyFont="1" applyBorder="1" applyAlignment="1">
      <alignment horizontal="centerContinuous" vertical="center"/>
    </xf>
    <xf numFmtId="0" fontId="9" fillId="0" borderId="48" xfId="9" applyFont="1" applyBorder="1" applyAlignment="1">
      <alignment horizontal="centerContinuous" vertical="center"/>
    </xf>
    <xf numFmtId="0" fontId="10" fillId="0" borderId="48" xfId="9" applyFont="1" applyBorder="1" applyAlignment="1">
      <alignment horizontal="centerContinuous" vertical="center" wrapText="1"/>
    </xf>
    <xf numFmtId="0" fontId="8" fillId="0" borderId="0" xfId="9" applyFont="1" applyAlignment="1">
      <alignment horizontal="centerContinuous"/>
    </xf>
    <xf numFmtId="0" fontId="10" fillId="0" borderId="6" xfId="34" applyFont="1" applyBorder="1" applyAlignment="1">
      <alignment horizontal="centerContinuous" vertical="center"/>
    </xf>
    <xf numFmtId="0" fontId="8" fillId="0" borderId="27" xfId="34" applyFont="1" applyFill="1" applyBorder="1" applyAlignment="1">
      <alignment horizontal="centerContinuous" vertical="center"/>
    </xf>
    <xf numFmtId="0" fontId="8" fillId="0" borderId="64" xfId="34" applyFont="1" applyFill="1" applyBorder="1" applyAlignment="1">
      <alignment horizontal="centerContinuous" vertical="center"/>
    </xf>
    <xf numFmtId="0" fontId="8" fillId="0" borderId="73" xfId="34" applyFont="1" applyFill="1" applyBorder="1" applyAlignment="1">
      <alignment horizontal="centerContinuous" vertical="center"/>
    </xf>
    <xf numFmtId="0" fontId="8" fillId="0" borderId="19" xfId="34" applyFont="1" applyFill="1" applyBorder="1" applyAlignment="1">
      <alignment horizontal="centerContinuous" vertical="center"/>
    </xf>
    <xf numFmtId="0" fontId="8" fillId="0" borderId="20" xfId="34" applyFont="1" applyBorder="1" applyAlignment="1">
      <alignment horizontal="centerContinuous" vertical="center"/>
    </xf>
    <xf numFmtId="0" fontId="10" fillId="0" borderId="5" xfId="34" applyFont="1" applyFill="1" applyBorder="1" applyAlignment="1">
      <alignment horizontal="centerContinuous" vertical="center"/>
    </xf>
    <xf numFmtId="0" fontId="10" fillId="0" borderId="6" xfId="34" applyFont="1" applyFill="1" applyBorder="1" applyAlignment="1">
      <alignment horizontal="centerContinuous" vertical="center"/>
    </xf>
    <xf numFmtId="0" fontId="10" fillId="0" borderId="20" xfId="34" applyFont="1" applyBorder="1" applyAlignment="1">
      <alignment vertical="center"/>
    </xf>
    <xf numFmtId="0" fontId="10" fillId="0" borderId="27" xfId="34" applyFont="1" applyBorder="1" applyAlignment="1">
      <alignment horizontal="centerContinuous" vertical="center"/>
    </xf>
    <xf numFmtId="0" fontId="10" fillId="0" borderId="64" xfId="34" applyFont="1" applyBorder="1" applyAlignment="1">
      <alignment horizontal="centerContinuous" vertical="center"/>
    </xf>
    <xf numFmtId="0" fontId="10" fillId="0" borderId="73" xfId="34" applyFont="1" applyBorder="1" applyAlignment="1">
      <alignment horizontal="centerContinuous" vertical="center"/>
    </xf>
    <xf numFmtId="0" fontId="10" fillId="0" borderId="5" xfId="34" applyFont="1" applyBorder="1" applyAlignment="1">
      <alignment horizontal="centerContinuous"/>
    </xf>
    <xf numFmtId="0" fontId="10" fillId="0" borderId="6" xfId="34" applyFont="1" applyBorder="1" applyAlignment="1">
      <alignment horizontal="centerContinuous"/>
    </xf>
    <xf numFmtId="0" fontId="10" fillId="0" borderId="5" xfId="33" applyFont="1" applyBorder="1" applyAlignment="1">
      <alignment horizontal="centerContinuous" vertical="center" wrapText="1"/>
    </xf>
    <xf numFmtId="0" fontId="10" fillId="0" borderId="6" xfId="33" applyFont="1" applyBorder="1" applyAlignment="1">
      <alignment horizontal="centerContinuous" vertical="center" wrapText="1"/>
    </xf>
    <xf numFmtId="0" fontId="10" fillId="0" borderId="27" xfId="33" applyFont="1" applyBorder="1" applyAlignment="1">
      <alignment horizontal="centerContinuous" vertical="center"/>
    </xf>
    <xf numFmtId="0" fontId="10" fillId="0" borderId="64" xfId="33" applyFont="1" applyBorder="1" applyAlignment="1">
      <alignment horizontal="centerContinuous" vertical="center"/>
    </xf>
    <xf numFmtId="0" fontId="10" fillId="0" borderId="73" xfId="33" applyFont="1" applyBorder="1" applyAlignment="1">
      <alignment horizontal="centerContinuous" vertical="center"/>
    </xf>
    <xf numFmtId="0" fontId="10" fillId="0" borderId="5" xfId="33" applyFont="1" applyBorder="1" applyAlignment="1">
      <alignment horizontal="centerContinuous" vertical="center"/>
    </xf>
    <xf numFmtId="0" fontId="10" fillId="0" borderId="6" xfId="33" applyFont="1" applyBorder="1" applyAlignment="1">
      <alignment horizontal="centerContinuous" vertical="center"/>
    </xf>
    <xf numFmtId="0" fontId="10" fillId="0" borderId="46" xfId="24" applyFont="1" applyBorder="1" applyAlignment="1">
      <alignment horizontal="centerContinuous" vertical="center"/>
    </xf>
    <xf numFmtId="0" fontId="10" fillId="0" borderId="64" xfId="24" applyFont="1" applyBorder="1" applyAlignment="1">
      <alignment horizontal="centerContinuous" vertical="center"/>
    </xf>
    <xf numFmtId="0" fontId="10" fillId="0" borderId="73" xfId="24" applyFont="1" applyBorder="1" applyAlignment="1">
      <alignment horizontal="centerContinuous" vertical="center"/>
    </xf>
    <xf numFmtId="0" fontId="10" fillId="0" borderId="5" xfId="24" applyFont="1" applyFill="1" applyBorder="1" applyAlignment="1">
      <alignment horizontal="centerContinuous" vertical="center"/>
    </xf>
    <xf numFmtId="0" fontId="10" fillId="0" borderId="6" xfId="24" applyFont="1" applyFill="1" applyBorder="1" applyAlignment="1">
      <alignment horizontal="centerContinuous" vertical="center"/>
    </xf>
    <xf numFmtId="0" fontId="10" fillId="0" borderId="27" xfId="35" applyFont="1" applyBorder="1" applyAlignment="1">
      <alignment horizontal="centerContinuous" vertical="center"/>
    </xf>
    <xf numFmtId="0" fontId="9" fillId="0" borderId="64" xfId="35" applyFont="1" applyBorder="1" applyAlignment="1">
      <alignment horizontal="centerContinuous" vertical="center"/>
    </xf>
    <xf numFmtId="0" fontId="10" fillId="0" borderId="64" xfId="35" applyFont="1" applyBorder="1" applyAlignment="1">
      <alignment horizontal="centerContinuous" vertical="center"/>
    </xf>
    <xf numFmtId="0" fontId="10" fillId="0" borderId="48" xfId="15" applyFont="1" applyBorder="1" applyAlignment="1">
      <alignment horizontal="centerContinuous" vertical="center"/>
    </xf>
    <xf numFmtId="0" fontId="32" fillId="0" borderId="22" xfId="15" applyFont="1" applyBorder="1" applyAlignment="1">
      <alignment horizontal="center" vertical="center"/>
    </xf>
    <xf numFmtId="0" fontId="10" fillId="6" borderId="17" xfId="15" applyFont="1" applyFill="1" applyBorder="1" applyAlignment="1">
      <alignment horizontal="centerContinuous" vertical="center"/>
    </xf>
    <xf numFmtId="0" fontId="32" fillId="0" borderId="5" xfId="15" applyFont="1" applyFill="1" applyBorder="1" applyAlignment="1">
      <alignment horizontal="center" vertical="center"/>
    </xf>
    <xf numFmtId="0" fontId="32" fillId="0" borderId="5" xfId="15" applyFont="1" applyBorder="1" applyAlignment="1">
      <alignment horizontal="center" vertical="center"/>
    </xf>
    <xf numFmtId="0" fontId="32" fillId="0" borderId="6" xfId="15" applyFont="1" applyBorder="1" applyAlignment="1">
      <alignment horizontal="center" vertical="center"/>
    </xf>
    <xf numFmtId="0" fontId="10" fillId="7" borderId="17" xfId="15" applyFont="1" applyFill="1" applyBorder="1" applyAlignment="1">
      <alignment horizontal="centerContinuous" vertical="center"/>
    </xf>
    <xf numFmtId="0" fontId="32" fillId="0" borderId="17" xfId="15" applyFont="1" applyBorder="1" applyAlignment="1">
      <alignment horizontal="centerContinuous" vertical="center"/>
    </xf>
    <xf numFmtId="0" fontId="32" fillId="0" borderId="18" xfId="15" applyFont="1" applyBorder="1" applyAlignment="1">
      <alignment horizontal="centerContinuous" vertical="center"/>
    </xf>
    <xf numFmtId="0" fontId="10" fillId="0" borderId="26" xfId="15" applyFont="1" applyBorder="1" applyAlignment="1">
      <alignment horizontal="centerContinuous" vertical="center"/>
    </xf>
    <xf numFmtId="0" fontId="8" fillId="0" borderId="27" xfId="15" applyFont="1" applyBorder="1" applyAlignment="1">
      <alignment horizontal="centerContinuous" vertical="center"/>
    </xf>
    <xf numFmtId="0" fontId="8" fillId="0" borderId="66" xfId="15" applyFont="1" applyBorder="1" applyAlignment="1">
      <alignment horizontal="centerContinuous" vertical="center"/>
    </xf>
    <xf numFmtId="0" fontId="10" fillId="0" borderId="18" xfId="15" applyFont="1" applyBorder="1" applyAlignment="1">
      <alignment horizontal="centerContinuous" vertical="center"/>
    </xf>
    <xf numFmtId="0" fontId="8" fillId="0" borderId="56" xfId="15" applyFont="1" applyFill="1" applyBorder="1" applyAlignment="1">
      <alignment horizontal="centerContinuous" vertical="center"/>
    </xf>
    <xf numFmtId="0" fontId="8" fillId="0" borderId="30" xfId="15" applyFont="1" applyFill="1" applyBorder="1" applyAlignment="1">
      <alignment horizontal="centerContinuous" vertical="center"/>
    </xf>
    <xf numFmtId="0" fontId="8" fillId="0" borderId="47" xfId="15" applyFont="1" applyFill="1" applyBorder="1" applyAlignment="1">
      <alignment horizontal="centerContinuous" vertical="center"/>
    </xf>
    <xf numFmtId="0" fontId="10" fillId="0" borderId="27" xfId="15" applyFont="1" applyFill="1" applyBorder="1" applyAlignment="1">
      <alignment horizontal="centerContinuous" vertical="center"/>
    </xf>
    <xf numFmtId="0" fontId="10" fillId="0" borderId="64" xfId="15" applyFont="1" applyFill="1" applyBorder="1" applyAlignment="1">
      <alignment horizontal="centerContinuous" vertical="center"/>
    </xf>
    <xf numFmtId="0" fontId="10" fillId="0" borderId="73" xfId="15" applyFont="1" applyFill="1" applyBorder="1" applyAlignment="1">
      <alignment horizontal="centerContinuous" vertical="center"/>
    </xf>
    <xf numFmtId="0" fontId="3" fillId="0" borderId="0" xfId="13" applyAlignment="1">
      <alignment horizontal="centerContinuous" vertical="center"/>
    </xf>
    <xf numFmtId="0" fontId="23" fillId="0" borderId="0" xfId="13" applyFont="1" applyAlignment="1">
      <alignment horizontal="centerContinuous" vertical="center"/>
    </xf>
    <xf numFmtId="0" fontId="9" fillId="0" borderId="0" xfId="12" applyFont="1" applyAlignment="1" applyProtection="1">
      <alignment horizontal="centerContinuous" vertical="center"/>
      <protection locked="0"/>
    </xf>
    <xf numFmtId="0" fontId="8" fillId="0" borderId="0" xfId="0" applyFont="1" applyAlignment="1" applyProtection="1">
      <alignment horizontal="centerContinuous" vertical="center"/>
      <protection locked="0"/>
    </xf>
    <xf numFmtId="0" fontId="8" fillId="0" borderId="0" xfId="12" applyFont="1" applyAlignment="1" applyProtection="1">
      <alignment horizontal="centerContinuous" vertical="center"/>
      <protection locked="0"/>
    </xf>
    <xf numFmtId="0" fontId="7" fillId="0" borderId="0" xfId="13" quotePrefix="1" applyFont="1" applyAlignment="1">
      <alignment horizontal="centerContinuous" vertical="center"/>
    </xf>
    <xf numFmtId="0" fontId="52" fillId="0" borderId="0" xfId="13" applyFont="1" applyAlignment="1">
      <alignment horizontal="centerContinuous" vertical="center"/>
    </xf>
    <xf numFmtId="0" fontId="52" fillId="0" borderId="0" xfId="13" applyFont="1" applyAlignment="1">
      <alignment horizontal="centerContinuous" vertical="center" wrapText="1"/>
    </xf>
    <xf numFmtId="0" fontId="8" fillId="0" borderId="30" xfId="22" applyNumberFormat="1" applyFont="1" applyFill="1" applyBorder="1" applyAlignment="1">
      <alignment horizontal="center" vertical="center"/>
    </xf>
    <xf numFmtId="0" fontId="10" fillId="0" borderId="5" xfId="8" applyFont="1" applyBorder="1" applyAlignment="1">
      <alignment horizontal="centerContinuous" vertical="center"/>
    </xf>
    <xf numFmtId="0" fontId="10" fillId="0" borderId="28" xfId="8" applyFont="1" applyBorder="1" applyAlignment="1">
      <alignment horizontal="center" vertical="center"/>
    </xf>
    <xf numFmtId="0" fontId="10" fillId="0" borderId="5" xfId="20" applyFont="1" applyBorder="1" applyAlignment="1">
      <alignment horizontal="center" vertical="center"/>
    </xf>
    <xf numFmtId="0" fontId="10" fillId="0" borderId="6" xfId="8" applyFont="1" applyBorder="1" applyAlignment="1">
      <alignment horizontal="centerContinuous" vertical="center"/>
    </xf>
    <xf numFmtId="0" fontId="10" fillId="0" borderId="0" xfId="8" applyFont="1" applyBorder="1" applyAlignment="1">
      <alignment horizontal="center" vertical="center"/>
    </xf>
    <xf numFmtId="0" fontId="10" fillId="0" borderId="6" xfId="20" applyFont="1" applyBorder="1" applyAlignment="1">
      <alignment vertical="center"/>
    </xf>
    <xf numFmtId="0" fontId="10" fillId="0" borderId="7" xfId="8" applyFont="1" applyBorder="1" applyAlignment="1">
      <alignment horizontal="center" vertical="center"/>
    </xf>
    <xf numFmtId="0" fontId="10" fillId="0" borderId="19" xfId="8" applyFont="1" applyBorder="1" applyAlignment="1">
      <alignment horizontal="center" vertical="center"/>
    </xf>
    <xf numFmtId="0" fontId="10" fillId="0" borderId="7" xfId="20" applyFont="1" applyBorder="1" applyAlignment="1">
      <alignment horizontal="center" vertical="center"/>
    </xf>
    <xf numFmtId="0" fontId="10" fillId="0" borderId="20" xfId="20" applyFont="1" applyBorder="1" applyAlignment="1">
      <alignment horizontal="center" vertical="center"/>
    </xf>
    <xf numFmtId="0" fontId="10" fillId="0" borderId="5" xfId="9" applyFont="1" applyBorder="1" applyAlignment="1">
      <alignment horizontal="centerContinuous" vertical="center"/>
    </xf>
    <xf numFmtId="0" fontId="10" fillId="0" borderId="28" xfId="9" applyFont="1" applyBorder="1" applyAlignment="1">
      <alignment horizontal="center"/>
    </xf>
    <xf numFmtId="0" fontId="10" fillId="0" borderId="5" xfId="9" applyFont="1" applyBorder="1" applyAlignment="1">
      <alignment horizontal="center" vertical="center"/>
    </xf>
    <xf numFmtId="0" fontId="10" fillId="0" borderId="6" xfId="9" applyFont="1" applyBorder="1" applyAlignment="1">
      <alignment horizontal="centerContinuous" vertical="center"/>
    </xf>
    <xf numFmtId="0" fontId="10" fillId="0" borderId="6" xfId="9" applyFont="1" applyBorder="1" applyAlignment="1">
      <alignment vertical="center"/>
    </xf>
    <xf numFmtId="0" fontId="10" fillId="0" borderId="7" xfId="9" applyFont="1" applyBorder="1" applyAlignment="1">
      <alignment horizontal="center" vertical="top"/>
    </xf>
    <xf numFmtId="0" fontId="10" fillId="0" borderId="19" xfId="9" applyFont="1" applyBorder="1" applyAlignment="1">
      <alignment horizontal="center"/>
    </xf>
    <xf numFmtId="0" fontId="10" fillId="0" borderId="7" xfId="9" applyFont="1" applyBorder="1" applyAlignment="1">
      <alignment horizontal="center"/>
    </xf>
    <xf numFmtId="0" fontId="10" fillId="0" borderId="20" xfId="9" applyFont="1" applyBorder="1" applyAlignment="1">
      <alignment horizontal="center"/>
    </xf>
    <xf numFmtId="0" fontId="19" fillId="0" borderId="0" xfId="0" applyFont="1" applyAlignment="1">
      <alignment horizontal="centerContinuous" vertical="center"/>
    </xf>
    <xf numFmtId="0" fontId="56" fillId="0" borderId="0" xfId="0" applyFont="1" applyAlignment="1">
      <alignment vertical="center"/>
    </xf>
    <xf numFmtId="0" fontId="9" fillId="0" borderId="0" xfId="0" applyFont="1" applyAlignment="1">
      <alignment horizontal="center" vertical="center"/>
    </xf>
    <xf numFmtId="0" fontId="9" fillId="0" borderId="0" xfId="0" quotePrefix="1" applyFont="1" applyAlignment="1">
      <alignment horizontal="center" vertical="center"/>
    </xf>
    <xf numFmtId="0" fontId="7" fillId="0" borderId="0" xfId="31" applyFont="1" applyFill="1" applyAlignment="1">
      <alignment horizontal="centerContinuous" vertical="center"/>
    </xf>
    <xf numFmtId="0" fontId="8" fillId="0" borderId="23" xfId="31" applyFont="1" applyFill="1" applyBorder="1" applyAlignment="1">
      <alignment vertical="center"/>
    </xf>
    <xf numFmtId="0" fontId="8" fillId="0" borderId="0" xfId="31" applyFont="1" applyFill="1" applyBorder="1" applyAlignment="1">
      <alignment vertical="center"/>
    </xf>
    <xf numFmtId="0" fontId="8" fillId="0" borderId="0" xfId="35" applyFont="1" applyAlignment="1">
      <alignment horizontal="centerContinuous"/>
    </xf>
    <xf numFmtId="0" fontId="8" fillId="0" borderId="30" xfId="31" applyFont="1" applyFill="1" applyBorder="1" applyAlignment="1">
      <alignment vertical="center"/>
    </xf>
    <xf numFmtId="0" fontId="8" fillId="0" borderId="23" xfId="35" applyFont="1" applyBorder="1"/>
    <xf numFmtId="0" fontId="8" fillId="0" borderId="30" xfId="35" applyFont="1" applyBorder="1"/>
    <xf numFmtId="0" fontId="9" fillId="0" borderId="0" xfId="31" applyFont="1" applyFill="1" applyAlignment="1">
      <alignment horizontal="centerContinuous" vertical="center"/>
    </xf>
    <xf numFmtId="0" fontId="7" fillId="0" borderId="0" xfId="31" quotePrefix="1" applyFont="1" applyFill="1" applyAlignment="1">
      <alignment horizontal="centerContinuous" vertical="center"/>
    </xf>
    <xf numFmtId="0" fontId="23" fillId="0" borderId="26" xfId="9" applyFont="1" applyBorder="1" applyAlignment="1">
      <alignment horizontal="centerContinuous" vertical="center" wrapText="1"/>
    </xf>
    <xf numFmtId="0" fontId="0" fillId="6" borderId="18" xfId="0" applyFill="1" applyBorder="1" applyAlignment="1">
      <alignment horizontal="centerContinuous" vertical="center"/>
    </xf>
    <xf numFmtId="0" fontId="10" fillId="6" borderId="22" xfId="0" applyFont="1" applyFill="1" applyBorder="1" applyAlignment="1">
      <alignment horizontal="centerContinuous" vertical="center"/>
    </xf>
    <xf numFmtId="0" fontId="10" fillId="6" borderId="29" xfId="0" applyFont="1" applyFill="1" applyBorder="1" applyAlignment="1">
      <alignment horizontal="centerContinuous" vertical="center"/>
    </xf>
    <xf numFmtId="0" fontId="0" fillId="6" borderId="29" xfId="0" applyFill="1" applyBorder="1" applyAlignment="1">
      <alignment horizontal="centerContinuous" vertical="center"/>
    </xf>
    <xf numFmtId="0" fontId="0" fillId="6" borderId="22" xfId="0" applyFill="1" applyBorder="1" applyAlignment="1">
      <alignment horizontal="centerContinuous" vertical="center"/>
    </xf>
    <xf numFmtId="0" fontId="0" fillId="6" borderId="19" xfId="0" applyFill="1" applyBorder="1" applyAlignment="1">
      <alignment horizontal="centerContinuous" vertical="center"/>
    </xf>
    <xf numFmtId="0" fontId="0" fillId="6" borderId="20" xfId="0" applyFill="1" applyBorder="1" applyAlignment="1">
      <alignment horizontal="centerContinuous" vertical="center"/>
    </xf>
    <xf numFmtId="0" fontId="8" fillId="0" borderId="69" xfId="15" applyFont="1" applyFill="1" applyBorder="1" applyAlignment="1">
      <alignment horizontal="centerContinuous" vertical="center"/>
    </xf>
    <xf numFmtId="0" fontId="8" fillId="0" borderId="27" xfId="15" applyFont="1" applyFill="1" applyBorder="1" applyAlignment="1">
      <alignment horizontal="centerContinuous" vertical="center"/>
    </xf>
    <xf numFmtId="0" fontId="8" fillId="0" borderId="64" xfId="15" applyFont="1" applyFill="1" applyBorder="1" applyAlignment="1">
      <alignment horizontal="centerContinuous" vertical="center"/>
    </xf>
    <xf numFmtId="0" fontId="8" fillId="0" borderId="73" xfId="15" applyFont="1" applyFill="1" applyBorder="1" applyAlignment="1">
      <alignment horizontal="centerContinuous" vertical="center"/>
    </xf>
    <xf numFmtId="0" fontId="32" fillId="0" borderId="28" xfId="15" applyFont="1" applyFill="1" applyBorder="1" applyAlignment="1">
      <alignment horizontal="centerContinuous" vertical="center"/>
    </xf>
    <xf numFmtId="0" fontId="8" fillId="0" borderId="27" xfId="9" applyFont="1" applyBorder="1" applyAlignment="1">
      <alignment horizontal="centerContinuous" vertical="center"/>
    </xf>
    <xf numFmtId="0" fontId="25" fillId="0" borderId="25" xfId="15" applyFont="1" applyFill="1" applyBorder="1" applyAlignment="1">
      <alignment horizontal="centerContinuous" vertical="center"/>
    </xf>
    <xf numFmtId="0" fontId="32" fillId="0" borderId="25" xfId="15" applyFont="1" applyFill="1" applyBorder="1" applyAlignment="1">
      <alignment horizontal="centerContinuous" vertical="center"/>
    </xf>
    <xf numFmtId="0" fontId="8" fillId="0" borderId="49" xfId="15" applyFont="1" applyFill="1" applyBorder="1" applyAlignment="1">
      <alignment horizontal="centerContinuous" vertical="center"/>
    </xf>
    <xf numFmtId="0" fontId="10" fillId="7" borderId="18" xfId="0" applyFont="1" applyFill="1" applyBorder="1" applyAlignment="1">
      <alignment horizontal="centerContinuous" vertical="center"/>
    </xf>
    <xf numFmtId="0" fontId="10" fillId="7" borderId="22" xfId="0" applyFont="1" applyFill="1" applyBorder="1" applyAlignment="1">
      <alignment horizontal="centerContinuous" vertical="center"/>
    </xf>
    <xf numFmtId="0" fontId="10" fillId="7" borderId="29" xfId="0" applyFont="1" applyFill="1" applyBorder="1" applyAlignment="1">
      <alignment horizontal="centerContinuous" vertical="center"/>
    </xf>
    <xf numFmtId="0" fontId="10" fillId="7" borderId="19" xfId="0" applyFont="1" applyFill="1" applyBorder="1" applyAlignment="1">
      <alignment horizontal="centerContinuous" vertical="center"/>
    </xf>
    <xf numFmtId="0" fontId="10" fillId="7" borderId="20" xfId="0" applyFont="1" applyFill="1" applyBorder="1" applyAlignment="1">
      <alignment horizontal="centerContinuous" vertical="center"/>
    </xf>
    <xf numFmtId="0" fontId="8" fillId="4" borderId="32" xfId="15" applyFont="1" applyFill="1" applyBorder="1" applyAlignment="1">
      <alignment horizontal="centerContinuous" vertical="center"/>
    </xf>
    <xf numFmtId="0" fontId="8" fillId="4" borderId="30" xfId="15" applyFont="1" applyFill="1" applyBorder="1" applyAlignment="1">
      <alignment horizontal="centerContinuous" vertical="center"/>
    </xf>
    <xf numFmtId="0" fontId="8" fillId="4" borderId="43" xfId="15" applyFont="1" applyFill="1" applyBorder="1" applyAlignment="1">
      <alignment horizontal="centerContinuous" vertical="center"/>
    </xf>
    <xf numFmtId="0" fontId="3" fillId="4" borderId="30" xfId="15" applyFill="1" applyBorder="1" applyAlignment="1">
      <alignment horizontal="centerContinuous" vertical="center"/>
    </xf>
    <xf numFmtId="0" fontId="8" fillId="3" borderId="39" xfId="15" applyFont="1" applyFill="1" applyBorder="1" applyAlignment="1">
      <alignment vertical="center"/>
    </xf>
    <xf numFmtId="0" fontId="3" fillId="4" borderId="61" xfId="9" applyFill="1" applyBorder="1" applyAlignment="1">
      <alignment vertical="center"/>
    </xf>
    <xf numFmtId="0" fontId="3" fillId="4" borderId="61" xfId="17" applyFill="1" applyBorder="1" applyAlignment="1">
      <alignment vertical="center"/>
    </xf>
    <xf numFmtId="0" fontId="8" fillId="0" borderId="0" xfId="8" applyFont="1" applyFill="1" applyAlignment="1">
      <alignment horizontal="centerContinuous"/>
    </xf>
    <xf numFmtId="0" fontId="8" fillId="0" borderId="0" xfId="20" applyFont="1"/>
    <xf numFmtId="0" fontId="8" fillId="0" borderId="9" xfId="20" applyFont="1" applyBorder="1" applyAlignment="1">
      <alignment horizontal="center" vertical="center"/>
    </xf>
    <xf numFmtId="0" fontId="8" fillId="0" borderId="30" xfId="21" applyFont="1" applyBorder="1" applyAlignment="1">
      <alignment horizontal="center" vertical="center"/>
    </xf>
    <xf numFmtId="0" fontId="8" fillId="0" borderId="9" xfId="21" applyFont="1" applyBorder="1" applyAlignment="1">
      <alignment horizontal="center" vertical="center"/>
    </xf>
    <xf numFmtId="0" fontId="8" fillId="0" borderId="7" xfId="20" applyFont="1" applyBorder="1" applyAlignment="1">
      <alignment horizontal="center" vertical="center"/>
    </xf>
    <xf numFmtId="0" fontId="8" fillId="0" borderId="25" xfId="34" applyFont="1" applyBorder="1" applyAlignment="1">
      <alignment horizontal="centerContinuous" vertical="center"/>
    </xf>
    <xf numFmtId="0" fontId="8" fillId="2" borderId="36" xfId="28" applyFont="1" applyFill="1" applyBorder="1" applyAlignment="1">
      <alignment horizontal="left" vertical="center"/>
    </xf>
    <xf numFmtId="0" fontId="8" fillId="2" borderId="13" xfId="28" applyFont="1" applyFill="1" applyBorder="1" applyAlignment="1">
      <alignment horizontal="left" vertical="center"/>
    </xf>
    <xf numFmtId="0" fontId="8" fillId="2" borderId="2" xfId="28" applyFont="1" applyFill="1" applyBorder="1" applyAlignment="1">
      <alignment horizontal="left" vertical="center"/>
    </xf>
    <xf numFmtId="0" fontId="8" fillId="0" borderId="0" xfId="28" applyFont="1" applyBorder="1"/>
    <xf numFmtId="0" fontId="8" fillId="3" borderId="41" xfId="15" applyFont="1" applyFill="1" applyBorder="1" applyAlignment="1">
      <alignment vertical="center"/>
    </xf>
    <xf numFmtId="0" fontId="10" fillId="0" borderId="64" xfId="15" applyFont="1" applyBorder="1" applyAlignment="1">
      <alignment horizontal="centerContinuous" vertical="center"/>
    </xf>
    <xf numFmtId="0" fontId="7" fillId="0" borderId="0" xfId="0" applyFont="1" applyAlignment="1">
      <alignment vertical="center"/>
    </xf>
    <xf numFmtId="0" fontId="8" fillId="4" borderId="0" xfId="0" applyFont="1" applyFill="1" applyAlignment="1">
      <alignment vertical="center"/>
    </xf>
    <xf numFmtId="0" fontId="25" fillId="0" borderId="48" xfId="15" applyFont="1" applyBorder="1" applyAlignment="1">
      <alignment horizontal="centerContinuous" vertical="center"/>
    </xf>
    <xf numFmtId="0" fontId="25" fillId="0" borderId="28" xfId="15" applyFont="1" applyFill="1" applyBorder="1" applyAlignment="1">
      <alignment horizontal="center" vertical="center"/>
    </xf>
    <xf numFmtId="0" fontId="8" fillId="0" borderId="0" xfId="0" applyFont="1" applyAlignment="1">
      <alignment horizontal="centerContinuous"/>
    </xf>
    <xf numFmtId="0" fontId="37" fillId="0" borderId="0" xfId="16" applyFont="1" applyAlignment="1">
      <alignment horizontal="centerContinuous" vertical="center"/>
    </xf>
    <xf numFmtId="0" fontId="37" fillId="0" borderId="22" xfId="16" applyFont="1" applyBorder="1" applyAlignment="1">
      <alignment horizontal="centerContinuous" vertical="center"/>
    </xf>
    <xf numFmtId="0" fontId="57" fillId="0" borderId="11" xfId="17" applyFont="1" applyBorder="1" applyAlignment="1">
      <alignment horizontal="center" vertical="center"/>
    </xf>
    <xf numFmtId="0" fontId="57" fillId="0" borderId="0" xfId="15" applyFont="1" applyAlignment="1">
      <alignment horizontal="center" vertical="center"/>
    </xf>
    <xf numFmtId="0" fontId="27" fillId="0" borderId="0" xfId="8" applyFont="1" applyFill="1" applyAlignment="1">
      <alignment horizontal="centerContinuous"/>
    </xf>
    <xf numFmtId="0" fontId="58" fillId="0" borderId="0" xfId="20" applyFont="1"/>
    <xf numFmtId="0" fontId="58" fillId="0" borderId="0" xfId="9" applyFont="1" applyAlignment="1">
      <alignment horizontal="centerContinuous"/>
    </xf>
    <xf numFmtId="0" fontId="58" fillId="0" borderId="0" xfId="9" applyFont="1"/>
    <xf numFmtId="0" fontId="20" fillId="0" borderId="0" xfId="14" applyFont="1" applyFill="1" applyBorder="1" applyAlignment="1">
      <alignment horizontal="centerContinuous"/>
    </xf>
    <xf numFmtId="0" fontId="12" fillId="0" borderId="0" xfId="10" applyFont="1" applyFill="1" applyBorder="1" applyAlignment="1">
      <alignment horizontal="center" vertical="center"/>
    </xf>
    <xf numFmtId="0" fontId="3" fillId="0" borderId="0" xfId="10" applyFill="1" applyBorder="1" applyAlignment="1">
      <alignment horizontal="center" vertical="center"/>
    </xf>
    <xf numFmtId="0" fontId="9" fillId="0" borderId="0" xfId="9" applyFont="1" applyAlignment="1">
      <alignment horizontal="center" vertical="center"/>
    </xf>
    <xf numFmtId="0" fontId="13" fillId="0" borderId="0" xfId="10" applyFont="1" applyFill="1" applyBorder="1" applyAlignment="1">
      <alignment horizontal="center" vertical="center"/>
    </xf>
    <xf numFmtId="0" fontId="13" fillId="0" borderId="0" xfId="10" applyFont="1" applyFill="1" applyBorder="1" applyAlignment="1">
      <alignment vertical="center"/>
    </xf>
    <xf numFmtId="0" fontId="27" fillId="0" borderId="0" xfId="20" applyFont="1"/>
    <xf numFmtId="0" fontId="43" fillId="0" borderId="0" xfId="9" applyFont="1" applyAlignment="1">
      <alignment vertical="center"/>
    </xf>
    <xf numFmtId="0" fontId="43" fillId="0" borderId="0" xfId="7" applyFont="1" applyFill="1" applyAlignment="1" applyProtection="1">
      <alignment vertical="center"/>
    </xf>
    <xf numFmtId="0" fontId="3" fillId="0" borderId="0" xfId="28" applyFill="1" applyBorder="1" applyAlignment="1">
      <alignment horizontal="centerContinuous"/>
    </xf>
    <xf numFmtId="0" fontId="3" fillId="0" borderId="0" xfId="29" applyFill="1" applyAlignment="1">
      <alignment horizontal="centerContinuous" vertical="center"/>
    </xf>
    <xf numFmtId="0" fontId="8" fillId="0" borderId="0" xfId="29" applyFont="1" applyFill="1" applyAlignment="1">
      <alignment horizontal="centerContinuous" vertical="center"/>
    </xf>
    <xf numFmtId="0" fontId="9" fillId="0" borderId="0" xfId="29" applyFont="1" applyFill="1" applyAlignment="1">
      <alignment vertical="center"/>
    </xf>
    <xf numFmtId="0" fontId="8" fillId="0" borderId="0" xfId="33" applyFont="1" applyFill="1" applyAlignment="1">
      <alignment horizontal="centerContinuous"/>
    </xf>
    <xf numFmtId="0" fontId="10" fillId="0" borderId="18" xfId="15" applyFont="1" applyFill="1" applyBorder="1" applyAlignment="1">
      <alignment horizontal="centerContinuous" vertical="center"/>
    </xf>
    <xf numFmtId="165" fontId="3" fillId="0" borderId="0" xfId="13" applyNumberFormat="1"/>
    <xf numFmtId="42" fontId="8" fillId="0" borderId="41" xfId="34" applyNumberFormat="1" applyFont="1" applyFill="1" applyBorder="1" applyAlignment="1">
      <alignment vertical="center"/>
    </xf>
    <xf numFmtId="42" fontId="8" fillId="0" borderId="45" xfId="34" applyNumberFormat="1" applyFont="1" applyFill="1" applyBorder="1" applyAlignment="1">
      <alignment vertical="center"/>
    </xf>
    <xf numFmtId="42" fontId="8" fillId="0" borderId="41" xfId="34" applyNumberFormat="1" applyFont="1" applyBorder="1" applyAlignment="1">
      <alignment vertical="center"/>
    </xf>
    <xf numFmtId="42" fontId="8" fillId="0" borderId="26" xfId="34" applyNumberFormat="1" applyFont="1" applyBorder="1" applyAlignment="1">
      <alignment vertical="center"/>
    </xf>
    <xf numFmtId="42" fontId="8" fillId="0" borderId="33" xfId="34" applyNumberFormat="1" applyFont="1" applyBorder="1" applyAlignment="1">
      <alignment vertical="center"/>
    </xf>
    <xf numFmtId="42" fontId="8" fillId="0" borderId="38" xfId="34" applyNumberFormat="1" applyFont="1" applyFill="1" applyBorder="1" applyAlignment="1">
      <alignment vertical="center"/>
    </xf>
    <xf numFmtId="42" fontId="8" fillId="0" borderId="42" xfId="34" applyNumberFormat="1" applyFont="1" applyFill="1" applyBorder="1" applyAlignment="1">
      <alignment vertical="center"/>
    </xf>
    <xf numFmtId="42" fontId="8" fillId="0" borderId="67" xfId="34" applyNumberFormat="1" applyFont="1" applyFill="1" applyBorder="1" applyAlignment="1">
      <alignment vertical="center"/>
    </xf>
    <xf numFmtId="42" fontId="8" fillId="0" borderId="50" xfId="34" applyNumberFormat="1" applyFont="1" applyBorder="1" applyAlignment="1">
      <alignment vertical="center"/>
    </xf>
    <xf numFmtId="42" fontId="8" fillId="0" borderId="14" xfId="34" applyNumberFormat="1" applyFont="1" applyBorder="1" applyAlignment="1">
      <alignment horizontal="left" vertical="center"/>
    </xf>
    <xf numFmtId="42" fontId="8" fillId="0" borderId="7" xfId="34" applyNumberFormat="1" applyFont="1" applyBorder="1" applyAlignment="1">
      <alignment horizontal="left" vertical="center"/>
    </xf>
    <xf numFmtId="42" fontId="8" fillId="0" borderId="67" xfId="28" applyNumberFormat="1" applyFont="1" applyBorder="1" applyAlignment="1">
      <alignment vertical="center"/>
    </xf>
    <xf numFmtId="42" fontId="8" fillId="0" borderId="67" xfId="28" applyNumberFormat="1" applyFont="1" applyFill="1" applyBorder="1" applyAlignment="1">
      <alignment vertical="center"/>
    </xf>
    <xf numFmtId="42" fontId="8" fillId="0" borderId="14" xfId="28" applyNumberFormat="1" applyFont="1" applyFill="1" applyBorder="1" applyAlignment="1">
      <alignment vertical="center"/>
    </xf>
    <xf numFmtId="42" fontId="10" fillId="0" borderId="60" xfId="28" applyNumberFormat="1" applyFont="1" applyFill="1" applyBorder="1" applyAlignment="1">
      <alignment horizontal="left" vertical="center"/>
    </xf>
    <xf numFmtId="42" fontId="10" fillId="0" borderId="2" xfId="28" applyNumberFormat="1" applyFont="1" applyFill="1" applyBorder="1" applyAlignment="1">
      <alignment horizontal="left" vertical="center"/>
    </xf>
    <xf numFmtId="42" fontId="8" fillId="0" borderId="67" xfId="28" applyNumberFormat="1" applyFont="1" applyBorder="1" applyAlignment="1">
      <alignment horizontal="left" vertical="center"/>
    </xf>
    <xf numFmtId="42" fontId="8" fillId="0" borderId="67" xfId="28" applyNumberFormat="1" applyFont="1" applyFill="1" applyBorder="1" applyAlignment="1">
      <alignment horizontal="left" vertical="center"/>
    </xf>
    <xf numFmtId="42" fontId="8" fillId="0" borderId="14" xfId="28" applyNumberFormat="1" applyFont="1" applyFill="1" applyBorder="1" applyAlignment="1">
      <alignment horizontal="left" vertical="center"/>
    </xf>
    <xf numFmtId="41" fontId="8" fillId="0" borderId="34" xfId="28" applyNumberFormat="1" applyFont="1" applyFill="1" applyBorder="1" applyAlignment="1">
      <alignment horizontal="left" vertical="center"/>
    </xf>
    <xf numFmtId="42" fontId="16" fillId="0" borderId="0" xfId="35" applyNumberFormat="1" applyFont="1" applyAlignment="1">
      <alignment horizontal="left"/>
    </xf>
    <xf numFmtId="42" fontId="10" fillId="0" borderId="7" xfId="34" applyNumberFormat="1" applyFont="1" applyBorder="1" applyAlignment="1">
      <alignment vertical="center"/>
    </xf>
    <xf numFmtId="41" fontId="8" fillId="0" borderId="14" xfId="34" applyNumberFormat="1" applyFont="1" applyBorder="1" applyAlignment="1">
      <alignment horizontal="left" vertical="center"/>
    </xf>
    <xf numFmtId="41" fontId="8" fillId="0" borderId="31" xfId="34" applyNumberFormat="1" applyFont="1" applyBorder="1" applyAlignment="1">
      <alignment horizontal="left" vertical="center"/>
    </xf>
    <xf numFmtId="42" fontId="10" fillId="0" borderId="42" xfId="34" applyNumberFormat="1" applyFont="1" applyBorder="1" applyAlignment="1">
      <alignment vertical="center"/>
    </xf>
    <xf numFmtId="42" fontId="10" fillId="0" borderId="7" xfId="34" applyNumberFormat="1" applyFont="1" applyBorder="1" applyAlignment="1">
      <alignment horizontal="left" vertical="center"/>
    </xf>
    <xf numFmtId="42" fontId="8" fillId="0" borderId="7" xfId="34" applyNumberFormat="1" applyFont="1" applyBorder="1" applyAlignment="1">
      <alignment vertical="center"/>
    </xf>
    <xf numFmtId="44" fontId="8" fillId="0" borderId="2" xfId="29" applyNumberFormat="1" applyFont="1" applyBorder="1" applyAlignment="1">
      <alignment vertical="center"/>
    </xf>
    <xf numFmtId="44" fontId="8" fillId="0" borderId="14" xfId="29" applyNumberFormat="1" applyFont="1" applyBorder="1" applyAlignment="1">
      <alignment vertical="center"/>
    </xf>
    <xf numFmtId="44" fontId="8" fillId="0" borderId="7" xfId="29" applyNumberFormat="1" applyFont="1" applyBorder="1" applyAlignment="1">
      <alignment vertical="center"/>
    </xf>
    <xf numFmtId="43" fontId="8" fillId="0" borderId="15" xfId="29" applyNumberFormat="1" applyFont="1" applyBorder="1" applyAlignment="1">
      <alignment vertical="center"/>
    </xf>
    <xf numFmtId="43" fontId="8" fillId="0" borderId="14" xfId="29" applyNumberFormat="1" applyFont="1" applyBorder="1" applyAlignment="1">
      <alignment vertical="center"/>
    </xf>
    <xf numFmtId="42" fontId="8" fillId="0" borderId="44" xfId="34" applyNumberFormat="1" applyFont="1" applyFill="1" applyBorder="1" applyAlignment="1">
      <alignment vertical="center"/>
    </xf>
    <xf numFmtId="42" fontId="8" fillId="0" borderId="38" xfId="34" applyNumberFormat="1" applyFont="1" applyFill="1" applyBorder="1" applyAlignment="1" applyProtection="1">
      <alignment vertical="center"/>
    </xf>
    <xf numFmtId="42" fontId="8" fillId="0" borderId="41" xfId="34" applyNumberFormat="1" applyFont="1" applyBorder="1" applyAlignment="1" applyProtection="1">
      <alignment vertical="center"/>
    </xf>
    <xf numFmtId="42" fontId="8" fillId="0" borderId="26" xfId="34" applyNumberFormat="1" applyFont="1" applyBorder="1" applyAlignment="1" applyProtection="1">
      <alignment vertical="center"/>
    </xf>
    <xf numFmtId="42" fontId="8" fillId="0" borderId="44" xfId="34" applyNumberFormat="1" applyFont="1" applyFill="1" applyBorder="1" applyAlignment="1" applyProtection="1">
      <alignment vertical="center"/>
    </xf>
    <xf numFmtId="42" fontId="8" fillId="0" borderId="33" xfId="34" applyNumberFormat="1" applyFont="1" applyFill="1" applyBorder="1" applyAlignment="1" applyProtection="1">
      <alignment vertical="center"/>
      <protection locked="0"/>
    </xf>
    <xf numFmtId="42" fontId="8" fillId="0" borderId="32" xfId="34" applyNumberFormat="1" applyFont="1" applyBorder="1" applyAlignment="1" applyProtection="1">
      <alignment vertical="center"/>
      <protection locked="0"/>
    </xf>
    <xf numFmtId="41" fontId="8" fillId="0" borderId="33" xfId="34" applyNumberFormat="1" applyFont="1" applyFill="1" applyBorder="1" applyAlignment="1" applyProtection="1">
      <alignment vertical="center"/>
      <protection locked="0"/>
    </xf>
    <xf numFmtId="41" fontId="8" fillId="0" borderId="32" xfId="34" applyNumberFormat="1" applyFont="1" applyBorder="1" applyAlignment="1" applyProtection="1">
      <alignment vertical="center"/>
      <protection locked="0"/>
    </xf>
    <xf numFmtId="41" fontId="8" fillId="0" borderId="2" xfId="34" applyNumberFormat="1" applyFont="1" applyFill="1" applyBorder="1" applyAlignment="1" applyProtection="1">
      <alignment vertical="center"/>
      <protection locked="0"/>
    </xf>
    <xf numFmtId="41" fontId="8" fillId="0" borderId="40" xfId="34" applyNumberFormat="1" applyFont="1" applyBorder="1" applyAlignment="1" applyProtection="1">
      <alignment vertical="center"/>
      <protection locked="0"/>
    </xf>
    <xf numFmtId="42" fontId="8" fillId="0" borderId="32" xfId="34" applyNumberFormat="1" applyFont="1" applyFill="1" applyBorder="1" applyAlignment="1" applyProtection="1">
      <alignment vertical="center"/>
      <protection locked="0"/>
    </xf>
    <xf numFmtId="41" fontId="8" fillId="0" borderId="32" xfId="34" applyNumberFormat="1" applyFont="1" applyFill="1" applyBorder="1" applyAlignment="1" applyProtection="1">
      <alignment vertical="center"/>
      <protection locked="0"/>
    </xf>
    <xf numFmtId="0" fontId="8" fillId="0" borderId="33" xfId="34" quotePrefix="1" applyFont="1" applyFill="1" applyBorder="1" applyAlignment="1" applyProtection="1">
      <alignment vertical="center"/>
      <protection locked="0"/>
    </xf>
    <xf numFmtId="0" fontId="8" fillId="0" borderId="33" xfId="34" applyFont="1" applyFill="1" applyBorder="1" applyAlignment="1" applyProtection="1">
      <alignment vertical="center"/>
      <protection locked="0"/>
    </xf>
    <xf numFmtId="0" fontId="8" fillId="0" borderId="9" xfId="34" applyFont="1" applyFill="1" applyBorder="1" applyAlignment="1" applyProtection="1">
      <alignment horizontal="left" vertical="center"/>
      <protection locked="0"/>
    </xf>
    <xf numFmtId="0" fontId="16" fillId="0" borderId="0" xfId="35" applyFont="1" applyAlignment="1" applyProtection="1">
      <alignment horizontal="left"/>
      <protection locked="0"/>
    </xf>
    <xf numFmtId="41" fontId="8" fillId="0" borderId="40" xfId="34" applyNumberFormat="1" applyFont="1" applyFill="1" applyBorder="1" applyAlignment="1" applyProtection="1">
      <alignment vertical="center"/>
      <protection locked="0"/>
    </xf>
    <xf numFmtId="41" fontId="3" fillId="0" borderId="33" xfId="34" applyNumberFormat="1" applyBorder="1" applyAlignment="1" applyProtection="1">
      <alignment vertical="center"/>
      <protection locked="0"/>
    </xf>
    <xf numFmtId="41" fontId="3" fillId="0" borderId="32" xfId="34" applyNumberFormat="1" applyBorder="1" applyAlignment="1" applyProtection="1">
      <alignment vertical="center"/>
      <protection locked="0"/>
    </xf>
    <xf numFmtId="41" fontId="3" fillId="0" borderId="36" xfId="34" applyNumberFormat="1" applyBorder="1" applyAlignment="1" applyProtection="1">
      <alignment vertical="center"/>
      <protection locked="0"/>
    </xf>
    <xf numFmtId="41" fontId="3" fillId="0" borderId="46" xfId="34" applyNumberFormat="1" applyBorder="1" applyAlignment="1" applyProtection="1">
      <alignment vertical="center"/>
      <protection locked="0"/>
    </xf>
    <xf numFmtId="41" fontId="8" fillId="0" borderId="36" xfId="34" applyNumberFormat="1" applyFont="1" applyFill="1" applyBorder="1" applyAlignment="1" applyProtection="1">
      <alignment vertical="center"/>
      <protection locked="0"/>
    </xf>
    <xf numFmtId="41" fontId="8" fillId="0" borderId="46" xfId="34" applyNumberFormat="1" applyFont="1" applyBorder="1" applyAlignment="1" applyProtection="1">
      <alignment vertical="center"/>
      <protection locked="0"/>
    </xf>
    <xf numFmtId="42" fontId="8" fillId="0" borderId="2" xfId="34" applyNumberFormat="1" applyFont="1" applyFill="1" applyBorder="1" applyAlignment="1">
      <alignment vertical="center"/>
    </xf>
    <xf numFmtId="42" fontId="8" fillId="0" borderId="44" xfId="34" applyNumberFormat="1" applyFont="1" applyBorder="1" applyAlignment="1">
      <alignment vertical="center"/>
    </xf>
    <xf numFmtId="42" fontId="8" fillId="0" borderId="33" xfId="34" applyNumberFormat="1" applyFont="1" applyBorder="1" applyAlignment="1" applyProtection="1">
      <alignment vertical="center"/>
      <protection locked="0"/>
    </xf>
    <xf numFmtId="41" fontId="8" fillId="0" borderId="33" xfId="34" applyNumberFormat="1" applyFont="1" applyBorder="1" applyAlignment="1" applyProtection="1">
      <alignment vertical="center"/>
      <protection locked="0"/>
    </xf>
    <xf numFmtId="41" fontId="8" fillId="0" borderId="36" xfId="34" applyNumberFormat="1" applyFont="1" applyBorder="1" applyAlignment="1" applyProtection="1">
      <alignment vertical="center"/>
      <protection locked="0"/>
    </xf>
    <xf numFmtId="42" fontId="8" fillId="0" borderId="2" xfId="34" applyNumberFormat="1" applyFont="1" applyBorder="1" applyAlignment="1">
      <alignment vertical="center"/>
    </xf>
    <xf numFmtId="42" fontId="8" fillId="0" borderId="48" xfId="34" applyNumberFormat="1" applyFont="1" applyBorder="1" applyAlignment="1">
      <alignment vertical="center"/>
    </xf>
    <xf numFmtId="42" fontId="8" fillId="0" borderId="4" xfId="34" applyNumberFormat="1" applyFont="1" applyBorder="1" applyAlignment="1">
      <alignment vertical="center"/>
    </xf>
    <xf numFmtId="42" fontId="10" fillId="0" borderId="5" xfId="34" applyNumberFormat="1" applyFont="1" applyBorder="1" applyAlignment="1">
      <alignment vertical="center"/>
    </xf>
    <xf numFmtId="42" fontId="8" fillId="0" borderId="42" xfId="34" applyNumberFormat="1" applyFont="1" applyFill="1" applyBorder="1" applyAlignment="1" applyProtection="1">
      <alignment vertical="center"/>
    </xf>
    <xf numFmtId="42" fontId="8" fillId="0" borderId="2" xfId="34" applyNumberFormat="1" applyFont="1" applyBorder="1" applyAlignment="1" applyProtection="1">
      <alignment vertical="center"/>
      <protection locked="0"/>
    </xf>
    <xf numFmtId="42" fontId="8" fillId="0" borderId="40" xfId="34" applyNumberFormat="1" applyFont="1" applyBorder="1" applyAlignment="1" applyProtection="1">
      <alignment vertical="center"/>
      <protection locked="0"/>
    </xf>
    <xf numFmtId="41" fontId="8" fillId="0" borderId="46" xfId="34" applyNumberFormat="1" applyFont="1" applyFill="1" applyBorder="1" applyAlignment="1" applyProtection="1">
      <alignment vertical="center"/>
      <protection locked="0"/>
    </xf>
    <xf numFmtId="0" fontId="16" fillId="0" borderId="0" xfId="32" applyFont="1" applyAlignment="1" applyProtection="1">
      <alignment horizontal="left"/>
      <protection locked="0"/>
    </xf>
    <xf numFmtId="42" fontId="8" fillId="0" borderId="42" xfId="34" applyNumberFormat="1" applyFont="1" applyBorder="1" applyAlignment="1">
      <alignment vertical="center"/>
    </xf>
    <xf numFmtId="0" fontId="8" fillId="0" borderId="2" xfId="34" applyFont="1" applyBorder="1" applyAlignment="1" applyProtection="1">
      <alignment vertical="center"/>
      <protection locked="0"/>
    </xf>
    <xf numFmtId="41" fontId="8" fillId="0" borderId="42" xfId="34" applyNumberFormat="1" applyFont="1" applyBorder="1" applyAlignment="1">
      <alignment vertical="center"/>
    </xf>
    <xf numFmtId="41" fontId="8" fillId="0" borderId="42" xfId="34" applyNumberFormat="1" applyFont="1" applyBorder="1" applyAlignment="1">
      <alignment horizontal="center" vertical="center"/>
    </xf>
    <xf numFmtId="41" fontId="8" fillId="0" borderId="2" xfId="34" applyNumberFormat="1" applyFont="1" applyBorder="1" applyAlignment="1" applyProtection="1">
      <alignment vertical="center"/>
      <protection locked="0"/>
    </xf>
    <xf numFmtId="42" fontId="8" fillId="0" borderId="14" xfId="34" applyNumberFormat="1" applyFont="1" applyBorder="1" applyAlignment="1" applyProtection="1">
      <alignment vertical="center"/>
      <protection locked="0"/>
    </xf>
    <xf numFmtId="41" fontId="8" fillId="0" borderId="14" xfId="34" applyNumberFormat="1" applyFont="1" applyBorder="1" applyAlignment="1" applyProtection="1">
      <alignment vertical="center"/>
      <protection locked="0"/>
    </xf>
    <xf numFmtId="41" fontId="8" fillId="0" borderId="24" xfId="34" applyNumberFormat="1" applyFont="1" applyBorder="1" applyAlignment="1" applyProtection="1">
      <alignment vertical="center"/>
      <protection locked="0"/>
    </xf>
    <xf numFmtId="41" fontId="8" fillId="0" borderId="31" xfId="34" applyNumberFormat="1" applyFont="1" applyBorder="1" applyAlignment="1" applyProtection="1">
      <alignment vertical="center"/>
      <protection locked="0"/>
    </xf>
    <xf numFmtId="0" fontId="8" fillId="0" borderId="40" xfId="34" applyFont="1" applyBorder="1" applyAlignment="1" applyProtection="1">
      <alignment vertical="center"/>
      <protection locked="0"/>
    </xf>
    <xf numFmtId="41" fontId="25" fillId="0" borderId="2" xfId="34" applyNumberFormat="1" applyFont="1" applyBorder="1" applyAlignment="1" applyProtection="1">
      <alignment horizontal="center" vertical="center"/>
      <protection locked="0"/>
    </xf>
    <xf numFmtId="42" fontId="8" fillId="0" borderId="16" xfId="34" applyNumberFormat="1" applyFont="1" applyBorder="1" applyAlignment="1" applyProtection="1">
      <alignment vertical="center"/>
      <protection locked="0"/>
    </xf>
    <xf numFmtId="41" fontId="8" fillId="0" borderId="16" xfId="34" applyNumberFormat="1" applyFont="1" applyBorder="1" applyAlignment="1" applyProtection="1">
      <alignment vertical="center"/>
      <protection locked="0"/>
    </xf>
    <xf numFmtId="41" fontId="25" fillId="0" borderId="24" xfId="34" applyNumberFormat="1" applyFont="1" applyBorder="1" applyAlignment="1" applyProtection="1">
      <alignment horizontal="center" vertical="center"/>
      <protection locked="0"/>
    </xf>
    <xf numFmtId="41" fontId="8" fillId="0" borderId="20" xfId="34" applyNumberFormat="1" applyFont="1" applyBorder="1" applyAlignment="1" applyProtection="1">
      <alignment vertical="center"/>
      <protection locked="0"/>
    </xf>
    <xf numFmtId="42" fontId="10" fillId="0" borderId="42" xfId="33" applyNumberFormat="1" applyFont="1" applyBorder="1" applyAlignment="1" applyProtection="1">
      <alignment vertical="center"/>
    </xf>
    <xf numFmtId="41" fontId="10" fillId="0" borderId="42" xfId="33" applyNumberFormat="1" applyFont="1" applyBorder="1" applyAlignment="1">
      <alignment vertical="center"/>
    </xf>
    <xf numFmtId="41" fontId="10" fillId="0" borderId="42" xfId="33" applyNumberFormat="1" applyFont="1" applyBorder="1" applyAlignment="1">
      <alignment horizontal="center" vertical="center"/>
    </xf>
    <xf numFmtId="0" fontId="8" fillId="0" borderId="2" xfId="33" applyFont="1" applyBorder="1" applyAlignment="1" applyProtection="1">
      <alignment vertical="center"/>
      <protection locked="0"/>
    </xf>
    <xf numFmtId="0" fontId="8" fillId="0" borderId="40" xfId="33" applyFont="1" applyBorder="1" applyAlignment="1" applyProtection="1">
      <alignment vertical="center"/>
      <protection locked="0"/>
    </xf>
    <xf numFmtId="41" fontId="25" fillId="0" borderId="2" xfId="33" applyNumberFormat="1" applyFont="1" applyBorder="1" applyAlignment="1" applyProtection="1">
      <alignment horizontal="center" vertical="center"/>
      <protection locked="0"/>
    </xf>
    <xf numFmtId="42" fontId="8" fillId="0" borderId="16" xfId="33" applyNumberFormat="1" applyFont="1" applyBorder="1" applyAlignment="1" applyProtection="1">
      <alignment vertical="center"/>
      <protection locked="0"/>
    </xf>
    <xf numFmtId="41" fontId="8" fillId="0" borderId="16" xfId="33" applyNumberFormat="1" applyFont="1" applyBorder="1" applyAlignment="1" applyProtection="1">
      <alignment vertical="center"/>
      <protection locked="0"/>
    </xf>
    <xf numFmtId="41" fontId="25" fillId="0" borderId="24" xfId="33" applyNumberFormat="1" applyFont="1" applyBorder="1" applyAlignment="1" applyProtection="1">
      <alignment horizontal="center" vertical="center"/>
      <protection locked="0"/>
    </xf>
    <xf numFmtId="41" fontId="8" fillId="0" borderId="29" xfId="33" applyNumberFormat="1" applyFont="1" applyBorder="1" applyAlignment="1" applyProtection="1">
      <alignment vertical="center"/>
      <protection locked="0"/>
    </xf>
    <xf numFmtId="41" fontId="8" fillId="0" borderId="2" xfId="33" applyNumberFormat="1" applyFont="1" applyBorder="1" applyAlignment="1" applyProtection="1">
      <alignment vertical="center"/>
      <protection locked="0"/>
    </xf>
    <xf numFmtId="42" fontId="8" fillId="0" borderId="14" xfId="33" applyNumberFormat="1" applyFont="1" applyBorder="1" applyAlignment="1" applyProtection="1">
      <alignment vertical="center"/>
      <protection locked="0"/>
    </xf>
    <xf numFmtId="41" fontId="8" fillId="0" borderId="14" xfId="33" applyNumberFormat="1" applyFont="1" applyBorder="1" applyAlignment="1" applyProtection="1">
      <alignment vertical="center"/>
      <protection locked="0"/>
    </xf>
    <xf numFmtId="41" fontId="8" fillId="0" borderId="24" xfId="33" applyNumberFormat="1" applyFont="1" applyBorder="1" applyAlignment="1" applyProtection="1">
      <alignment vertical="center"/>
      <protection locked="0"/>
    </xf>
    <xf numFmtId="41" fontId="8" fillId="0" borderId="31" xfId="33" applyNumberFormat="1" applyFont="1" applyBorder="1" applyAlignment="1" applyProtection="1">
      <alignment vertical="center"/>
      <protection locked="0"/>
    </xf>
    <xf numFmtId="0" fontId="8" fillId="0" borderId="24" xfId="33" applyFont="1" applyBorder="1" applyAlignment="1" applyProtection="1">
      <alignment vertical="center"/>
      <protection locked="0"/>
    </xf>
    <xf numFmtId="0" fontId="8" fillId="0" borderId="32" xfId="33" applyFont="1" applyFill="1" applyBorder="1" applyAlignment="1" applyProtection="1">
      <alignment vertical="center"/>
      <protection locked="0"/>
    </xf>
    <xf numFmtId="41" fontId="8" fillId="0" borderId="33" xfId="33" applyNumberFormat="1" applyFont="1" applyFill="1" applyBorder="1" applyAlignment="1" applyProtection="1">
      <alignment vertical="center"/>
      <protection locked="0"/>
    </xf>
    <xf numFmtId="41" fontId="8" fillId="0" borderId="34" xfId="33" applyNumberFormat="1" applyFont="1" applyFill="1" applyBorder="1" applyAlignment="1" applyProtection="1">
      <alignment vertical="center"/>
      <protection locked="0"/>
    </xf>
    <xf numFmtId="0" fontId="16" fillId="0" borderId="0" xfId="30" applyFont="1" applyProtection="1">
      <protection locked="0"/>
    </xf>
    <xf numFmtId="0" fontId="8" fillId="0" borderId="23" xfId="24" applyFont="1" applyBorder="1" applyAlignment="1" applyProtection="1">
      <alignment horizontal="left" vertical="center"/>
      <protection locked="0"/>
    </xf>
    <xf numFmtId="42" fontId="10" fillId="0" borderId="42" xfId="24" applyNumberFormat="1" applyFont="1" applyBorder="1" applyAlignment="1">
      <alignment vertical="center"/>
    </xf>
    <xf numFmtId="41" fontId="10" fillId="0" borderId="42" xfId="24" applyNumberFormat="1" applyFont="1" applyBorder="1" applyAlignment="1">
      <alignment vertical="center"/>
    </xf>
    <xf numFmtId="0" fontId="10" fillId="0" borderId="23" xfId="24" applyFont="1" applyBorder="1" applyAlignment="1" applyProtection="1">
      <alignment horizontal="center" vertical="center"/>
      <protection locked="0"/>
    </xf>
    <xf numFmtId="0" fontId="8" fillId="0" borderId="2" xfId="24" applyFont="1" applyBorder="1" applyAlignment="1" applyProtection="1">
      <alignment vertical="center"/>
      <protection locked="0"/>
    </xf>
    <xf numFmtId="0" fontId="8" fillId="0" borderId="2" xfId="24" applyFont="1" applyFill="1" applyBorder="1" applyAlignment="1" applyProtection="1">
      <alignment vertical="center"/>
      <protection locked="0"/>
    </xf>
    <xf numFmtId="41" fontId="8" fillId="0" borderId="2" xfId="24" applyNumberFormat="1" applyFont="1" applyBorder="1" applyAlignment="1" applyProtection="1">
      <alignment vertical="center"/>
      <protection locked="0"/>
    </xf>
    <xf numFmtId="42" fontId="8" fillId="0" borderId="2" xfId="24" applyNumberFormat="1" applyFont="1" applyBorder="1" applyAlignment="1" applyProtection="1">
      <alignment vertical="center"/>
      <protection locked="0"/>
    </xf>
    <xf numFmtId="41" fontId="8" fillId="0" borderId="24" xfId="24" applyNumberFormat="1" applyFont="1" applyBorder="1" applyAlignment="1" applyProtection="1">
      <alignment vertical="center"/>
      <protection locked="0"/>
    </xf>
    <xf numFmtId="42" fontId="8" fillId="0" borderId="42" xfId="35" applyNumberFormat="1" applyFont="1" applyBorder="1" applyAlignment="1">
      <alignment vertical="center"/>
    </xf>
    <xf numFmtId="42" fontId="10" fillId="0" borderId="42" xfId="35" applyNumberFormat="1" applyFont="1" applyBorder="1" applyAlignment="1">
      <alignment vertical="center"/>
    </xf>
    <xf numFmtId="0" fontId="8" fillId="0" borderId="60" xfId="35" applyFont="1" applyBorder="1" applyAlignment="1" applyProtection="1">
      <alignment vertical="center"/>
      <protection locked="0"/>
    </xf>
    <xf numFmtId="42" fontId="8" fillId="0" borderId="14" xfId="35" applyNumberFormat="1" applyFont="1" applyBorder="1" applyAlignment="1" applyProtection="1">
      <alignment vertical="center"/>
      <protection locked="0"/>
    </xf>
    <xf numFmtId="0" fontId="8" fillId="0" borderId="32" xfId="35" applyFont="1" applyBorder="1" applyAlignment="1" applyProtection="1">
      <alignment horizontal="center" vertical="center"/>
      <protection locked="0"/>
    </xf>
    <xf numFmtId="41" fontId="8" fillId="0" borderId="40" xfId="35" applyNumberFormat="1" applyFont="1" applyBorder="1" applyAlignment="1" applyProtection="1">
      <alignment vertical="center"/>
      <protection locked="0"/>
    </xf>
    <xf numFmtId="41" fontId="8" fillId="0" borderId="15" xfId="35" applyNumberFormat="1" applyFont="1" applyBorder="1" applyAlignment="1" applyProtection="1">
      <alignment vertical="center"/>
      <protection locked="0"/>
    </xf>
    <xf numFmtId="41" fontId="8" fillId="0" borderId="14" xfId="35" applyNumberFormat="1" applyFont="1" applyBorder="1" applyAlignment="1" applyProtection="1">
      <alignment vertical="center"/>
      <protection locked="0"/>
    </xf>
    <xf numFmtId="41" fontId="8" fillId="0" borderId="34" xfId="35" applyNumberFormat="1" applyFont="1" applyBorder="1" applyAlignment="1" applyProtection="1">
      <alignment vertical="center"/>
      <protection locked="0"/>
    </xf>
    <xf numFmtId="41" fontId="8" fillId="0" borderId="31" xfId="35" applyNumberFormat="1" applyFont="1" applyBorder="1" applyAlignment="1" applyProtection="1">
      <alignment vertical="center"/>
      <protection locked="0"/>
    </xf>
    <xf numFmtId="0" fontId="16" fillId="0" borderId="0" xfId="17" applyFont="1" applyAlignment="1" applyProtection="1">
      <alignment horizontal="left"/>
      <protection locked="0"/>
    </xf>
    <xf numFmtId="0" fontId="16" fillId="0" borderId="0" xfId="9" applyFont="1" applyAlignment="1" applyProtection="1">
      <alignment horizontal="left"/>
      <protection locked="0"/>
    </xf>
    <xf numFmtId="0" fontId="16" fillId="0" borderId="0" xfId="0" applyFont="1" applyAlignment="1" applyProtection="1">
      <alignment horizontal="left"/>
      <protection locked="0"/>
    </xf>
    <xf numFmtId="0" fontId="16" fillId="0" borderId="0" xfId="26" applyFont="1" applyAlignment="1" applyProtection="1">
      <alignment horizontal="left"/>
      <protection locked="0"/>
    </xf>
    <xf numFmtId="43" fontId="8" fillId="0" borderId="77" xfId="27" applyNumberFormat="1" applyFont="1" applyBorder="1" applyAlignment="1">
      <alignment vertical="center"/>
    </xf>
    <xf numFmtId="43" fontId="8" fillId="0" borderId="23" xfId="27" applyNumberFormat="1" applyFont="1" applyBorder="1" applyAlignment="1" applyProtection="1">
      <alignment vertical="center"/>
      <protection locked="0"/>
    </xf>
    <xf numFmtId="0" fontId="16" fillId="0" borderId="0" xfId="25" applyFont="1" applyAlignment="1" applyProtection="1">
      <alignment horizontal="left"/>
      <protection locked="0"/>
    </xf>
    <xf numFmtId="41" fontId="3" fillId="0" borderId="2" xfId="15" applyNumberFormat="1" applyFill="1" applyBorder="1" applyAlignment="1">
      <alignment vertical="center"/>
    </xf>
    <xf numFmtId="41" fontId="3" fillId="0" borderId="42" xfId="17" applyNumberFormat="1" applyBorder="1" applyAlignment="1">
      <alignment vertical="center"/>
    </xf>
    <xf numFmtId="42" fontId="8" fillId="0" borderId="34" xfId="15" applyNumberFormat="1" applyFont="1" applyFill="1" applyBorder="1" applyAlignment="1">
      <alignment vertical="center"/>
    </xf>
    <xf numFmtId="42" fontId="8" fillId="0" borderId="38" xfId="15" applyNumberFormat="1" applyFont="1" applyBorder="1" applyAlignment="1">
      <alignment vertical="center"/>
    </xf>
    <xf numFmtId="42" fontId="8" fillId="0" borderId="67" xfId="15" applyNumberFormat="1" applyFont="1" applyBorder="1" applyAlignment="1">
      <alignment vertical="center"/>
    </xf>
    <xf numFmtId="42" fontId="8" fillId="0" borderId="42" xfId="15" applyNumberFormat="1" applyFont="1" applyFill="1" applyBorder="1" applyAlignment="1">
      <alignment vertical="center"/>
    </xf>
    <xf numFmtId="41" fontId="8" fillId="0" borderId="14" xfId="15" applyNumberFormat="1" applyFont="1" applyBorder="1" applyAlignment="1">
      <alignment vertical="center"/>
    </xf>
    <xf numFmtId="41" fontId="8" fillId="0" borderId="34" xfId="15" applyNumberFormat="1" applyFont="1" applyBorder="1" applyAlignment="1">
      <alignment vertical="center"/>
    </xf>
    <xf numFmtId="41" fontId="8" fillId="0" borderId="15" xfId="15" applyNumberFormat="1" applyFont="1" applyFill="1" applyBorder="1" applyAlignment="1">
      <alignment vertical="center"/>
    </xf>
    <xf numFmtId="41" fontId="8" fillId="0" borderId="33" xfId="15" applyNumberFormat="1" applyFont="1" applyBorder="1" applyAlignment="1" applyProtection="1">
      <alignment vertical="center"/>
      <protection locked="0"/>
    </xf>
    <xf numFmtId="42" fontId="8" fillId="0" borderId="33" xfId="15" applyNumberFormat="1" applyFont="1" applyFill="1" applyBorder="1" applyAlignment="1" applyProtection="1">
      <alignment vertical="center"/>
      <protection locked="0"/>
    </xf>
    <xf numFmtId="41" fontId="8" fillId="0" borderId="2" xfId="15" applyNumberFormat="1" applyFont="1" applyBorder="1" applyAlignment="1" applyProtection="1">
      <alignment vertical="center"/>
      <protection locked="0"/>
    </xf>
    <xf numFmtId="41" fontId="8" fillId="0" borderId="2" xfId="15" applyNumberFormat="1" applyFont="1" applyFill="1" applyBorder="1" applyAlignment="1" applyProtection="1">
      <alignment vertical="center"/>
      <protection locked="0"/>
    </xf>
    <xf numFmtId="41" fontId="8" fillId="0" borderId="36" xfId="15" applyNumberFormat="1" applyFont="1" applyFill="1" applyBorder="1" applyAlignment="1" applyProtection="1">
      <alignment vertical="center"/>
      <protection locked="0"/>
    </xf>
    <xf numFmtId="41" fontId="8" fillId="0" borderId="36" xfId="15" applyNumberFormat="1" applyFont="1" applyBorder="1" applyAlignment="1" applyProtection="1">
      <alignment vertical="center"/>
      <protection locked="0"/>
    </xf>
    <xf numFmtId="41" fontId="8" fillId="0" borderId="4" xfId="15" applyNumberFormat="1" applyFont="1" applyBorder="1" applyAlignment="1" applyProtection="1">
      <alignment vertical="center"/>
      <protection locked="0"/>
    </xf>
    <xf numFmtId="41" fontId="8" fillId="0" borderId="4" xfId="15" applyNumberFormat="1" applyFont="1" applyFill="1" applyBorder="1" applyAlignment="1" applyProtection="1">
      <alignment vertical="center"/>
      <protection locked="0"/>
    </xf>
    <xf numFmtId="41" fontId="8" fillId="0" borderId="42" xfId="15" applyNumberFormat="1" applyFont="1" applyBorder="1" applyAlignment="1">
      <alignment vertical="center"/>
    </xf>
    <xf numFmtId="42" fontId="8" fillId="0" borderId="40" xfId="15" applyNumberFormat="1" applyFont="1" applyBorder="1" applyAlignment="1">
      <alignment vertical="center"/>
    </xf>
    <xf numFmtId="42" fontId="8" fillId="0" borderId="41" xfId="15" applyNumberFormat="1" applyFont="1" applyBorder="1" applyAlignment="1">
      <alignment vertical="center"/>
    </xf>
    <xf numFmtId="42" fontId="8" fillId="0" borderId="26" xfId="15" applyNumberFormat="1" applyFont="1" applyBorder="1" applyAlignment="1">
      <alignment vertical="center"/>
    </xf>
    <xf numFmtId="0" fontId="8" fillId="0" borderId="56" xfId="15" applyFont="1" applyBorder="1" applyAlignment="1" applyProtection="1">
      <alignment horizontal="left" vertical="center"/>
      <protection locked="0"/>
    </xf>
    <xf numFmtId="0" fontId="8" fillId="0" borderId="47" xfId="15" applyFont="1" applyBorder="1" applyAlignment="1" applyProtection="1">
      <alignment horizontal="left" vertical="center"/>
      <protection locked="0"/>
    </xf>
    <xf numFmtId="42" fontId="8" fillId="0" borderId="32" xfId="15" applyNumberFormat="1" applyFont="1" applyBorder="1" applyAlignment="1" applyProtection="1">
      <alignment vertical="center"/>
      <protection locked="0"/>
    </xf>
    <xf numFmtId="41" fontId="8" fillId="0" borderId="40" xfId="15" applyNumberFormat="1" applyFont="1" applyBorder="1" applyAlignment="1" applyProtection="1">
      <alignment vertical="center"/>
      <protection locked="0"/>
    </xf>
    <xf numFmtId="41" fontId="8" fillId="0" borderId="46" xfId="15" applyNumberFormat="1" applyFont="1" applyBorder="1" applyAlignment="1" applyProtection="1">
      <alignment vertical="center"/>
      <protection locked="0"/>
    </xf>
    <xf numFmtId="42" fontId="8" fillId="0" borderId="40" xfId="15" applyNumberFormat="1" applyFont="1" applyBorder="1" applyAlignment="1" applyProtection="1">
      <alignment vertical="center"/>
      <protection locked="0"/>
    </xf>
    <xf numFmtId="41" fontId="8" fillId="0" borderId="42" xfId="15" applyNumberFormat="1" applyFont="1" applyBorder="1" applyAlignment="1" applyProtection="1">
      <alignment vertical="center"/>
      <protection locked="0"/>
    </xf>
    <xf numFmtId="0" fontId="3" fillId="0" borderId="0" xfId="17" applyProtection="1">
      <protection locked="0"/>
    </xf>
    <xf numFmtId="0" fontId="8" fillId="0" borderId="56" xfId="15" applyFont="1" applyFill="1" applyBorder="1" applyAlignment="1" applyProtection="1">
      <alignment horizontal="left" vertical="center"/>
      <protection locked="0"/>
    </xf>
    <xf numFmtId="42" fontId="8" fillId="0" borderId="48" xfId="15" applyNumberFormat="1" applyFont="1" applyFill="1" applyBorder="1" applyAlignment="1">
      <alignment vertical="center"/>
    </xf>
    <xf numFmtId="42" fontId="8" fillId="0" borderId="34" xfId="15" applyNumberFormat="1" applyFont="1" applyBorder="1" applyAlignment="1">
      <alignment vertical="center"/>
    </xf>
    <xf numFmtId="41" fontId="3" fillId="0" borderId="38" xfId="15" applyNumberFormat="1" applyBorder="1" applyAlignment="1">
      <alignment vertical="center"/>
    </xf>
    <xf numFmtId="41" fontId="8" fillId="0" borderId="42" xfId="15" applyNumberFormat="1" applyFont="1" applyFill="1" applyBorder="1" applyAlignment="1">
      <alignment vertical="center"/>
    </xf>
    <xf numFmtId="41" fontId="8" fillId="0" borderId="14" xfId="15" applyNumberFormat="1" applyFont="1" applyFill="1" applyBorder="1" applyAlignment="1">
      <alignment vertical="center"/>
    </xf>
    <xf numFmtId="42" fontId="8" fillId="0" borderId="34" xfId="15" applyNumberFormat="1" applyFont="1" applyFill="1" applyBorder="1" applyAlignment="1" applyProtection="1">
      <alignment vertical="center"/>
      <protection locked="0"/>
    </xf>
    <xf numFmtId="41" fontId="8" fillId="0" borderId="34" xfId="15" applyNumberFormat="1" applyFont="1" applyFill="1" applyBorder="1" applyAlignment="1" applyProtection="1">
      <alignment vertical="center"/>
      <protection locked="0"/>
    </xf>
    <xf numFmtId="42" fontId="8" fillId="0" borderId="33" xfId="15" applyNumberFormat="1" applyFont="1" applyBorder="1" applyAlignment="1" applyProtection="1">
      <alignment vertical="center"/>
      <protection locked="0"/>
    </xf>
    <xf numFmtId="41" fontId="8" fillId="0" borderId="60" xfId="15" applyNumberFormat="1" applyFont="1" applyFill="1" applyBorder="1" applyAlignment="1" applyProtection="1">
      <alignment vertical="center"/>
      <protection locked="0"/>
    </xf>
    <xf numFmtId="41" fontId="8" fillId="0" borderId="33" xfId="15" applyNumberFormat="1" applyFont="1" applyFill="1" applyBorder="1" applyAlignment="1" applyProtection="1">
      <alignment vertical="center"/>
      <protection locked="0"/>
    </xf>
    <xf numFmtId="0" fontId="8" fillId="0" borderId="27" xfId="15" applyFont="1" applyBorder="1" applyAlignment="1">
      <alignment horizontal="left" vertical="center"/>
    </xf>
    <xf numFmtId="0" fontId="10" fillId="0" borderId="23" xfId="15" applyFont="1" applyBorder="1" applyAlignment="1" applyProtection="1">
      <alignment horizontal="center" vertical="center"/>
      <protection locked="0"/>
    </xf>
    <xf numFmtId="0" fontId="10" fillId="0" borderId="33" xfId="15" applyFont="1" applyBorder="1" applyAlignment="1" applyProtection="1">
      <alignment horizontal="center" vertical="center"/>
      <protection locked="0"/>
    </xf>
    <xf numFmtId="42" fontId="8" fillId="0" borderId="34" xfId="15" applyNumberFormat="1" applyFont="1" applyFill="1" applyBorder="1" applyAlignment="1" applyProtection="1">
      <alignment vertical="center"/>
    </xf>
    <xf numFmtId="42" fontId="8" fillId="0" borderId="38" xfId="15" applyNumberFormat="1" applyFont="1" applyFill="1" applyBorder="1" applyAlignment="1" applyProtection="1">
      <alignment vertical="center"/>
    </xf>
    <xf numFmtId="42" fontId="8" fillId="0" borderId="67" xfId="15" applyNumberFormat="1" applyFont="1" applyFill="1" applyBorder="1" applyAlignment="1" applyProtection="1">
      <alignment vertical="center"/>
    </xf>
    <xf numFmtId="42" fontId="8" fillId="0" borderId="44" xfId="15" applyNumberFormat="1" applyFont="1" applyFill="1" applyBorder="1" applyAlignment="1" applyProtection="1">
      <alignment vertical="center"/>
    </xf>
    <xf numFmtId="42" fontId="8" fillId="0" borderId="50" xfId="15" applyNumberFormat="1" applyFont="1" applyFill="1" applyBorder="1" applyAlignment="1" applyProtection="1">
      <alignment vertical="center"/>
    </xf>
    <xf numFmtId="41" fontId="3" fillId="0" borderId="38" xfId="15" applyNumberFormat="1" applyFill="1" applyBorder="1" applyAlignment="1">
      <alignment vertical="center"/>
    </xf>
    <xf numFmtId="41" fontId="0" fillId="0" borderId="42" xfId="0" applyNumberFormat="1" applyBorder="1" applyAlignment="1">
      <alignment vertical="center"/>
    </xf>
    <xf numFmtId="41" fontId="8" fillId="0" borderId="38" xfId="15" applyNumberFormat="1" applyFont="1" applyBorder="1" applyAlignment="1">
      <alignment vertical="center"/>
    </xf>
    <xf numFmtId="42" fontId="8" fillId="0" borderId="41" xfId="15" applyNumberFormat="1" applyFont="1" applyBorder="1" applyAlignment="1" applyProtection="1">
      <alignment vertical="center"/>
      <protection locked="0"/>
    </xf>
    <xf numFmtId="41" fontId="8" fillId="0" borderId="38" xfId="15" applyNumberFormat="1" applyFont="1" applyBorder="1" applyAlignment="1" applyProtection="1">
      <alignment vertical="center"/>
      <protection locked="0"/>
    </xf>
    <xf numFmtId="41" fontId="3" fillId="0" borderId="33" xfId="15" applyNumberFormat="1" applyBorder="1" applyAlignment="1" applyProtection="1">
      <alignment vertical="center"/>
      <protection locked="0"/>
    </xf>
    <xf numFmtId="0" fontId="8" fillId="3" borderId="2" xfId="15" applyFont="1" applyFill="1" applyBorder="1" applyAlignment="1" applyProtection="1">
      <alignment vertical="center"/>
      <protection locked="0"/>
    </xf>
    <xf numFmtId="0" fontId="8" fillId="0" borderId="33" xfId="15" applyFont="1" applyFill="1" applyBorder="1" applyAlignment="1" applyProtection="1">
      <alignment vertical="center"/>
      <protection locked="0"/>
    </xf>
    <xf numFmtId="42" fontId="8" fillId="0" borderId="34" xfId="15" applyNumberFormat="1" applyFont="1" applyBorder="1" applyAlignment="1" applyProtection="1">
      <alignment vertical="center"/>
      <protection locked="0"/>
    </xf>
    <xf numFmtId="41" fontId="8" fillId="0" borderId="34" xfId="15" applyNumberFormat="1" applyFont="1" applyBorder="1" applyAlignment="1" applyProtection="1">
      <alignment vertical="center"/>
      <protection locked="0"/>
    </xf>
    <xf numFmtId="0" fontId="8" fillId="3" borderId="35" xfId="15" applyFont="1" applyFill="1" applyBorder="1" applyAlignment="1" applyProtection="1">
      <alignment vertical="center"/>
      <protection locked="0"/>
    </xf>
    <xf numFmtId="42" fontId="15" fillId="0" borderId="42" xfId="15" applyNumberFormat="1" applyFont="1" applyFill="1" applyBorder="1" applyAlignment="1" applyProtection="1">
      <alignment vertical="center"/>
    </xf>
    <xf numFmtId="166" fontId="8" fillId="0" borderId="2" xfId="29" applyNumberFormat="1" applyFont="1" applyBorder="1" applyAlignment="1">
      <alignment vertical="center"/>
    </xf>
    <xf numFmtId="0" fontId="30" fillId="0" borderId="0" xfId="35" applyFont="1" applyAlignment="1" applyProtection="1">
      <alignment horizontal="left"/>
      <protection locked="0"/>
    </xf>
    <xf numFmtId="0" fontId="3" fillId="0" borderId="8" xfId="9" applyBorder="1" applyAlignment="1" applyProtection="1">
      <alignment horizontal="center" vertical="center"/>
      <protection locked="0"/>
    </xf>
    <xf numFmtId="0" fontId="6" fillId="0" borderId="53" xfId="9" applyFont="1" applyBorder="1" applyAlignment="1" applyProtection="1">
      <alignment horizontal="center" vertical="center"/>
      <protection locked="0"/>
    </xf>
    <xf numFmtId="14" fontId="49" fillId="0" borderId="9" xfId="19" applyNumberFormat="1" applyFont="1" applyBorder="1" applyAlignment="1" applyProtection="1">
      <alignment horizontal="center" vertical="center"/>
      <protection locked="0"/>
    </xf>
    <xf numFmtId="0" fontId="50" fillId="0" borderId="35" xfId="19" applyFont="1" applyBorder="1" applyAlignment="1" applyProtection="1">
      <alignment horizontal="center" vertical="center"/>
      <protection locked="0"/>
    </xf>
    <xf numFmtId="0" fontId="3" fillId="0" borderId="9" xfId="9" applyBorder="1" applyAlignment="1" applyProtection="1">
      <alignment horizontal="center" vertical="center"/>
      <protection locked="0"/>
    </xf>
    <xf numFmtId="0" fontId="6" fillId="0" borderId="35" xfId="9" applyFont="1" applyBorder="1" applyAlignment="1" applyProtection="1">
      <alignment horizontal="center" vertical="center"/>
      <protection locked="0"/>
    </xf>
    <xf numFmtId="0" fontId="3" fillId="0" borderId="3" xfId="9" applyBorder="1" applyAlignment="1" applyProtection="1">
      <alignment horizontal="center" vertical="center"/>
      <protection locked="0"/>
    </xf>
    <xf numFmtId="0" fontId="6" fillId="0" borderId="16" xfId="9" applyFont="1" applyBorder="1" applyAlignment="1" applyProtection="1">
      <alignment horizontal="center" vertical="center"/>
      <protection locked="0"/>
    </xf>
    <xf numFmtId="0" fontId="3" fillId="0" borderId="7" xfId="9" applyBorder="1" applyAlignment="1" applyProtection="1">
      <alignment horizontal="center" vertical="center"/>
      <protection locked="0"/>
    </xf>
    <xf numFmtId="0" fontId="6" fillId="0" borderId="20" xfId="9" applyFont="1" applyBorder="1" applyAlignment="1" applyProtection="1">
      <alignment horizontal="center" vertical="center"/>
      <protection locked="0"/>
    </xf>
    <xf numFmtId="0" fontId="8" fillId="0" borderId="3" xfId="20" applyFont="1" applyBorder="1" applyAlignment="1" applyProtection="1">
      <alignment horizontal="center" vertical="center"/>
      <protection locked="0"/>
    </xf>
    <xf numFmtId="0" fontId="25" fillId="0" borderId="16" xfId="20" applyFont="1" applyBorder="1" applyAlignment="1" applyProtection="1">
      <alignment horizontal="center" vertical="center"/>
      <protection locked="0"/>
    </xf>
    <xf numFmtId="0" fontId="8" fillId="0" borderId="9" xfId="20" applyFont="1" applyBorder="1" applyAlignment="1" applyProtection="1">
      <alignment horizontal="center" vertical="center"/>
      <protection locked="0"/>
    </xf>
    <xf numFmtId="0" fontId="25" fillId="0" borderId="35" xfId="20" applyFont="1" applyBorder="1" applyAlignment="1" applyProtection="1">
      <alignment horizontal="center" vertical="center"/>
      <protection locked="0"/>
    </xf>
    <xf numFmtId="0" fontId="8" fillId="0" borderId="35" xfId="20" applyFont="1" applyBorder="1" applyAlignment="1" applyProtection="1">
      <alignment horizontal="center" vertical="center"/>
      <protection locked="0"/>
    </xf>
    <xf numFmtId="0" fontId="8" fillId="0" borderId="20" xfId="20" applyFont="1" applyBorder="1" applyAlignment="1" applyProtection="1">
      <alignment horizontal="center" vertical="center"/>
      <protection locked="0"/>
    </xf>
    <xf numFmtId="0" fontId="10" fillId="0" borderId="0" xfId="35" applyFont="1" applyAlignment="1" applyProtection="1">
      <alignment horizontal="left"/>
      <protection locked="0"/>
    </xf>
    <xf numFmtId="0" fontId="10" fillId="0" borderId="2" xfId="34" applyFont="1" applyBorder="1" applyAlignment="1" applyProtection="1">
      <alignment vertical="center"/>
      <protection locked="0"/>
    </xf>
    <xf numFmtId="0" fontId="3" fillId="0" borderId="2" xfId="34" applyBorder="1" applyAlignment="1" applyProtection="1">
      <alignment vertical="center"/>
      <protection locked="0"/>
    </xf>
    <xf numFmtId="0" fontId="8" fillId="0" borderId="2" xfId="34" applyFont="1" applyFill="1" applyBorder="1" applyAlignment="1" applyProtection="1">
      <alignment vertical="center"/>
      <protection locked="0"/>
    </xf>
    <xf numFmtId="0" fontId="8" fillId="0" borderId="4" xfId="34" applyFont="1" applyFill="1" applyBorder="1" applyAlignment="1" applyProtection="1">
      <alignment vertical="center"/>
      <protection locked="0"/>
    </xf>
    <xf numFmtId="0" fontId="3" fillId="0" borderId="60" xfId="34" applyBorder="1" applyAlignment="1" applyProtection="1">
      <alignment vertical="center"/>
      <protection locked="0"/>
    </xf>
    <xf numFmtId="0" fontId="3" fillId="0" borderId="60" xfId="34" applyFill="1" applyBorder="1" applyAlignment="1" applyProtection="1">
      <alignment vertical="center"/>
      <protection locked="0"/>
    </xf>
    <xf numFmtId="0" fontId="3" fillId="0" borderId="37" xfId="34" applyFill="1" applyBorder="1" applyAlignment="1" applyProtection="1">
      <alignment vertical="center"/>
      <protection locked="0"/>
    </xf>
    <xf numFmtId="0" fontId="3" fillId="0" borderId="38" xfId="34" applyBorder="1" applyAlignment="1" applyProtection="1">
      <alignment vertical="center"/>
      <protection locked="0"/>
    </xf>
    <xf numFmtId="0" fontId="3" fillId="0" borderId="33" xfId="34" applyBorder="1" applyAlignment="1" applyProtection="1">
      <alignment vertical="center"/>
      <protection locked="0"/>
    </xf>
    <xf numFmtId="0" fontId="3" fillId="0" borderId="36" xfId="34" applyBorder="1" applyAlignment="1" applyProtection="1">
      <alignment vertical="center"/>
      <protection locked="0"/>
    </xf>
    <xf numFmtId="0" fontId="3" fillId="0" borderId="70" xfId="34" applyBorder="1" applyAlignment="1" applyProtection="1">
      <alignment vertical="center"/>
      <protection locked="0"/>
    </xf>
    <xf numFmtId="0" fontId="3" fillId="0" borderId="62" xfId="34" applyBorder="1" applyAlignment="1" applyProtection="1">
      <alignment vertical="center"/>
      <protection locked="0"/>
    </xf>
    <xf numFmtId="0" fontId="3" fillId="0" borderId="78" xfId="34" applyBorder="1" applyAlignment="1" applyProtection="1">
      <alignment vertical="center"/>
      <protection locked="0"/>
    </xf>
    <xf numFmtId="0" fontId="10" fillId="0" borderId="0" xfId="35" applyFont="1" applyAlignment="1" applyProtection="1">
      <alignment horizontal="centerContinuous"/>
      <protection locked="0"/>
    </xf>
    <xf numFmtId="0" fontId="19" fillId="0" borderId="23" xfId="9" applyFont="1" applyBorder="1" applyAlignment="1" applyProtection="1">
      <alignment horizontal="center" vertical="center"/>
      <protection locked="0"/>
    </xf>
    <xf numFmtId="0" fontId="10" fillId="0" borderId="0" xfId="32" applyFont="1" applyProtection="1">
      <protection locked="0"/>
    </xf>
    <xf numFmtId="0" fontId="10" fillId="0" borderId="0" xfId="29" applyFont="1" applyFill="1" applyAlignment="1" applyProtection="1">
      <alignment vertical="center"/>
      <protection locked="0"/>
    </xf>
    <xf numFmtId="0" fontId="8" fillId="0" borderId="0" xfId="15" applyFont="1" applyFill="1" applyAlignment="1" applyProtection="1">
      <alignment horizontal="centerContinuous" vertical="center"/>
      <protection locked="0"/>
    </xf>
    <xf numFmtId="0" fontId="8" fillId="0" borderId="47" xfId="33" applyFont="1" applyBorder="1" applyAlignment="1" applyProtection="1">
      <alignment horizontal="left" vertical="center" wrapText="1"/>
      <protection locked="0"/>
    </xf>
    <xf numFmtId="0" fontId="8" fillId="0" borderId="65" xfId="15" applyFont="1" applyBorder="1" applyAlignment="1" applyProtection="1">
      <alignment horizontal="left" vertical="center"/>
      <protection locked="0"/>
    </xf>
    <xf numFmtId="0" fontId="3" fillId="0" borderId="0" xfId="16" applyAlignment="1">
      <alignment horizontal="center"/>
    </xf>
    <xf numFmtId="0" fontId="60" fillId="0" borderId="0" xfId="9" applyFont="1" applyAlignment="1">
      <alignment horizontal="center" vertical="center"/>
    </xf>
    <xf numFmtId="0" fontId="61" fillId="0" borderId="0" xfId="9" applyFont="1" applyAlignment="1">
      <alignment vertical="center"/>
    </xf>
    <xf numFmtId="0" fontId="5" fillId="0" borderId="0" xfId="9" applyFont="1" applyAlignment="1">
      <alignment horizontal="left" vertical="center"/>
    </xf>
    <xf numFmtId="0" fontId="61" fillId="0" borderId="0" xfId="9" applyFont="1" applyAlignment="1">
      <alignment horizontal="left" vertical="center"/>
    </xf>
    <xf numFmtId="0" fontId="64" fillId="0" borderId="0" xfId="7" applyFont="1" applyFill="1" applyAlignment="1" applyProtection="1">
      <alignment horizontal="left" vertical="center"/>
    </xf>
    <xf numFmtId="0" fontId="63" fillId="0" borderId="0" xfId="9" applyFont="1" applyAlignment="1">
      <alignment horizontal="left" vertical="center"/>
    </xf>
    <xf numFmtId="0" fontId="5" fillId="0" borderId="0" xfId="9" applyFont="1" applyAlignment="1">
      <alignment horizontal="center" vertical="center"/>
    </xf>
    <xf numFmtId="0" fontId="63" fillId="0" borderId="0" xfId="0" applyFont="1" applyAlignment="1">
      <alignment horizontal="center" vertical="center"/>
    </xf>
    <xf numFmtId="0" fontId="61" fillId="0" borderId="0" xfId="0" applyFont="1" applyAlignment="1">
      <alignment vertical="center"/>
    </xf>
    <xf numFmtId="0" fontId="61" fillId="0" borderId="0" xfId="0" applyFont="1"/>
    <xf numFmtId="0" fontId="63" fillId="0" borderId="0" xfId="0" applyFont="1" applyAlignment="1">
      <alignment vertical="center"/>
    </xf>
    <xf numFmtId="0" fontId="64" fillId="0" borderId="0" xfId="7" applyFont="1" applyAlignment="1" applyProtection="1">
      <alignment vertical="center"/>
    </xf>
    <xf numFmtId="0" fontId="8" fillId="0" borderId="0" xfId="34" applyFont="1" applyAlignment="1" applyProtection="1">
      <alignment horizontal="centerContinuous" vertical="center"/>
      <protection locked="0"/>
    </xf>
    <xf numFmtId="0" fontId="3" fillId="0" borderId="0" xfId="34" applyFill="1" applyAlignment="1" applyProtection="1">
      <alignment horizontal="centerContinuous" vertical="center"/>
      <protection locked="0"/>
    </xf>
    <xf numFmtId="0" fontId="3" fillId="0" borderId="60" xfId="34" applyBorder="1" applyAlignment="1" applyProtection="1">
      <alignment vertical="center" wrapText="1"/>
      <protection locked="0"/>
    </xf>
    <xf numFmtId="0" fontId="3" fillId="0" borderId="60" xfId="34" applyFill="1" applyBorder="1" applyAlignment="1" applyProtection="1">
      <alignment vertical="center" wrapText="1"/>
      <protection locked="0"/>
    </xf>
    <xf numFmtId="0" fontId="3" fillId="0" borderId="37" xfId="34" applyFill="1" applyBorder="1" applyAlignment="1" applyProtection="1">
      <alignment vertical="center" wrapText="1"/>
      <protection locked="0"/>
    </xf>
    <xf numFmtId="0" fontId="8" fillId="0" borderId="51" xfId="34" applyFont="1" applyFill="1" applyBorder="1" applyAlignment="1" applyProtection="1">
      <alignment vertical="center"/>
      <protection locked="0"/>
    </xf>
    <xf numFmtId="41" fontId="8" fillId="0" borderId="30" xfId="34" applyNumberFormat="1" applyFont="1" applyFill="1" applyBorder="1" applyAlignment="1" applyProtection="1">
      <alignment vertical="center"/>
      <protection locked="0"/>
    </xf>
    <xf numFmtId="41" fontId="8" fillId="0" borderId="34" xfId="34" applyNumberFormat="1" applyFont="1" applyFill="1" applyBorder="1" applyAlignment="1" applyProtection="1">
      <alignment vertical="center"/>
      <protection locked="0"/>
    </xf>
    <xf numFmtId="41" fontId="8" fillId="0" borderId="23" xfId="34" applyNumberFormat="1" applyFont="1" applyFill="1" applyBorder="1" applyAlignment="1" applyProtection="1">
      <alignment vertical="center"/>
      <protection locked="0"/>
    </xf>
    <xf numFmtId="41" fontId="8" fillId="0" borderId="35" xfId="34" applyNumberFormat="1" applyFont="1" applyFill="1" applyBorder="1" applyAlignment="1" applyProtection="1">
      <alignment vertical="center"/>
      <protection locked="0"/>
    </xf>
    <xf numFmtId="41" fontId="8" fillId="0" borderId="0" xfId="34" applyNumberFormat="1" applyFont="1" applyFill="1" applyBorder="1" applyAlignment="1" applyProtection="1">
      <alignment vertical="center"/>
      <protection locked="0"/>
    </xf>
    <xf numFmtId="0" fontId="8" fillId="0" borderId="47" xfId="34" applyFont="1" applyFill="1" applyBorder="1" applyAlignment="1" applyProtection="1">
      <alignment vertical="center"/>
      <protection locked="0"/>
    </xf>
    <xf numFmtId="0" fontId="8" fillId="0" borderId="12" xfId="34" applyFont="1" applyFill="1" applyBorder="1" applyAlignment="1" applyProtection="1">
      <alignment vertical="center"/>
      <protection locked="0"/>
    </xf>
    <xf numFmtId="0" fontId="8" fillId="0" borderId="30" xfId="34" applyFont="1" applyFill="1" applyBorder="1" applyAlignment="1" applyProtection="1">
      <alignment vertical="center"/>
      <protection locked="0"/>
    </xf>
    <xf numFmtId="42" fontId="65" fillId="0" borderId="0" xfId="34" applyNumberFormat="1" applyFont="1" applyBorder="1" applyAlignment="1">
      <alignment horizontal="centerContinuous" vertical="center"/>
    </xf>
    <xf numFmtId="0" fontId="8" fillId="0" borderId="47" xfId="34" applyFont="1" applyFill="1" applyBorder="1" applyAlignment="1" applyProtection="1">
      <alignment horizontal="left" vertical="center"/>
      <protection locked="0"/>
    </xf>
    <xf numFmtId="41" fontId="8" fillId="0" borderId="61" xfId="34" applyNumberFormat="1" applyFont="1" applyBorder="1" applyAlignment="1" applyProtection="1">
      <alignment vertical="center"/>
      <protection locked="0"/>
    </xf>
    <xf numFmtId="42" fontId="8" fillId="0" borderId="0" xfId="34" applyNumberFormat="1" applyFont="1" applyFill="1" applyBorder="1"/>
    <xf numFmtId="42" fontId="66" fillId="0" borderId="0" xfId="35" applyNumberFormat="1" applyFont="1"/>
    <xf numFmtId="0" fontId="8" fillId="0" borderId="0" xfId="34" applyFont="1" applyFill="1" applyBorder="1" applyAlignment="1" applyProtection="1">
      <alignment vertical="center"/>
      <protection locked="0"/>
    </xf>
    <xf numFmtId="42" fontId="67" fillId="0" borderId="28" xfId="34" quotePrefix="1" applyNumberFormat="1" applyFont="1" applyFill="1" applyBorder="1" applyAlignment="1">
      <alignment horizontal="centerContinuous"/>
    </xf>
    <xf numFmtId="0" fontId="10" fillId="0" borderId="79" xfId="34" applyFont="1" applyBorder="1" applyAlignment="1">
      <alignment horizontal="center" vertical="center"/>
    </xf>
    <xf numFmtId="0" fontId="10" fillId="0" borderId="58" xfId="34" applyFont="1" applyBorder="1" applyAlignment="1">
      <alignment horizontal="center" vertical="center"/>
    </xf>
    <xf numFmtId="42" fontId="8" fillId="0" borderId="14" xfId="34" applyNumberFormat="1" applyFont="1" applyBorder="1" applyAlignment="1" applyProtection="1">
      <alignment horizontal="left" vertical="center"/>
      <protection locked="0"/>
    </xf>
    <xf numFmtId="42" fontId="8" fillId="0" borderId="38" xfId="28" applyNumberFormat="1" applyFont="1" applyBorder="1" applyAlignment="1" applyProtection="1">
      <alignment vertical="center"/>
      <protection locked="0"/>
    </xf>
    <xf numFmtId="42" fontId="8" fillId="0" borderId="65" xfId="28" applyNumberFormat="1" applyFont="1" applyBorder="1" applyAlignment="1" applyProtection="1">
      <alignment vertical="center"/>
      <protection locked="0"/>
    </xf>
    <xf numFmtId="42" fontId="8" fillId="0" borderId="38" xfId="28" applyNumberFormat="1" applyFont="1" applyFill="1" applyBorder="1" applyAlignment="1" applyProtection="1">
      <alignment vertical="center"/>
      <protection locked="0"/>
    </xf>
    <xf numFmtId="42" fontId="8" fillId="0" borderId="2" xfId="28" applyNumberFormat="1" applyFont="1" applyFill="1" applyBorder="1" applyAlignment="1" applyProtection="1">
      <alignment vertical="center"/>
      <protection locked="0"/>
    </xf>
    <xf numFmtId="42" fontId="3" fillId="0" borderId="2" xfId="28" applyNumberFormat="1" applyBorder="1" applyAlignment="1" applyProtection="1">
      <alignment vertical="center"/>
      <protection locked="0"/>
    </xf>
    <xf numFmtId="41" fontId="8" fillId="0" borderId="33" xfId="28" applyNumberFormat="1" applyFont="1" applyFill="1" applyBorder="1" applyAlignment="1" applyProtection="1">
      <alignment vertical="center"/>
      <protection locked="0"/>
    </xf>
    <xf numFmtId="41" fontId="3" fillId="0" borderId="33" xfId="28" applyNumberFormat="1" applyBorder="1" applyAlignment="1" applyProtection="1">
      <alignment vertical="center"/>
      <protection locked="0"/>
    </xf>
    <xf numFmtId="41" fontId="8" fillId="0" borderId="36" xfId="28" applyNumberFormat="1" applyFont="1" applyFill="1" applyBorder="1" applyAlignment="1" applyProtection="1">
      <alignment vertical="center"/>
      <protection locked="0"/>
    </xf>
    <xf numFmtId="41" fontId="3" fillId="0" borderId="36" xfId="28" applyNumberFormat="1" applyBorder="1" applyAlignment="1" applyProtection="1">
      <alignment vertical="center"/>
      <protection locked="0"/>
    </xf>
    <xf numFmtId="0" fontId="68" fillId="0" borderId="74" xfId="28" applyFont="1" applyFill="1" applyBorder="1" applyAlignment="1">
      <alignment horizontal="left" vertical="center"/>
    </xf>
    <xf numFmtId="42" fontId="8" fillId="0" borderId="14" xfId="28" applyNumberFormat="1" applyFont="1" applyFill="1" applyBorder="1" applyAlignment="1" applyProtection="1">
      <alignment vertical="center"/>
    </xf>
    <xf numFmtId="41" fontId="8" fillId="0" borderId="34" xfId="28" applyNumberFormat="1" applyFont="1" applyFill="1" applyBorder="1" applyAlignment="1" applyProtection="1">
      <alignment vertical="center"/>
    </xf>
    <xf numFmtId="41" fontId="8" fillId="0" borderId="74" xfId="28" applyNumberFormat="1" applyFont="1" applyFill="1" applyBorder="1" applyAlignment="1" applyProtection="1">
      <alignment vertical="center"/>
    </xf>
    <xf numFmtId="42" fontId="8" fillId="0" borderId="38" xfId="28" applyNumberFormat="1" applyFont="1" applyBorder="1" applyAlignment="1" applyProtection="1">
      <alignment horizontal="left" vertical="center"/>
      <protection locked="0"/>
    </xf>
    <xf numFmtId="42" fontId="8" fillId="0" borderId="65" xfId="28" applyNumberFormat="1" applyFont="1" applyBorder="1" applyAlignment="1" applyProtection="1">
      <alignment horizontal="left" vertical="center"/>
      <protection locked="0"/>
    </xf>
    <xf numFmtId="42" fontId="8" fillId="0" borderId="38" xfId="28" applyNumberFormat="1" applyFont="1" applyFill="1" applyBorder="1" applyAlignment="1" applyProtection="1">
      <alignment horizontal="left" vertical="center"/>
      <protection locked="0"/>
    </xf>
    <xf numFmtId="42" fontId="8" fillId="0" borderId="2" xfId="28" applyNumberFormat="1" applyFont="1" applyFill="1" applyBorder="1" applyAlignment="1" applyProtection="1">
      <alignment horizontal="left" vertical="center"/>
      <protection locked="0"/>
    </xf>
    <xf numFmtId="42" fontId="8" fillId="0" borderId="2" xfId="28" applyNumberFormat="1" applyFont="1" applyBorder="1" applyAlignment="1" applyProtection="1">
      <alignment horizontal="left" vertical="center"/>
      <protection locked="0"/>
    </xf>
    <xf numFmtId="41" fontId="8" fillId="0" borderId="33" xfId="28" applyNumberFormat="1" applyFont="1" applyFill="1" applyBorder="1" applyAlignment="1" applyProtection="1">
      <alignment horizontal="left" vertical="center"/>
      <protection locked="0"/>
    </xf>
    <xf numFmtId="41" fontId="8" fillId="0" borderId="33" xfId="28" applyNumberFormat="1" applyFont="1" applyBorder="1" applyAlignment="1" applyProtection="1">
      <alignment horizontal="left" vertical="center"/>
      <protection locked="0"/>
    </xf>
    <xf numFmtId="41" fontId="8" fillId="0" borderId="36" xfId="28" applyNumberFormat="1" applyFont="1" applyFill="1" applyBorder="1" applyAlignment="1" applyProtection="1">
      <alignment horizontal="left" vertical="center"/>
      <protection locked="0"/>
    </xf>
    <xf numFmtId="41" fontId="8" fillId="0" borderId="36" xfId="28" applyNumberFormat="1" applyFont="1" applyBorder="1" applyAlignment="1" applyProtection="1">
      <alignment horizontal="left" vertical="center"/>
      <protection locked="0"/>
    </xf>
    <xf numFmtId="0" fontId="3" fillId="0" borderId="0" xfId="34" applyFill="1" applyAlignment="1" applyProtection="1">
      <alignment horizontal="centerContinuous"/>
      <protection locked="0"/>
    </xf>
    <xf numFmtId="42" fontId="8" fillId="0" borderId="16" xfId="34" applyNumberFormat="1" applyFont="1" applyBorder="1" applyAlignment="1" applyProtection="1">
      <alignment horizontal="left" vertical="center"/>
      <protection locked="0"/>
    </xf>
    <xf numFmtId="41" fontId="8" fillId="0" borderId="16" xfId="34" applyNumberFormat="1" applyFont="1" applyBorder="1" applyAlignment="1" applyProtection="1">
      <alignment horizontal="left" vertical="center"/>
      <protection locked="0"/>
    </xf>
    <xf numFmtId="41" fontId="8" fillId="0" borderId="20" xfId="34" applyNumberFormat="1" applyFont="1" applyBorder="1" applyAlignment="1" applyProtection="1">
      <alignment horizontal="left" vertical="center"/>
      <protection locked="0"/>
    </xf>
    <xf numFmtId="42" fontId="8" fillId="0" borderId="2" xfId="34" applyNumberFormat="1" applyFont="1" applyBorder="1" applyAlignment="1" applyProtection="1">
      <alignment horizontal="left" vertical="center"/>
      <protection locked="0"/>
    </xf>
    <xf numFmtId="41" fontId="8" fillId="0" borderId="2" xfId="34" applyNumberFormat="1" applyFont="1" applyBorder="1" applyAlignment="1" applyProtection="1">
      <alignment horizontal="left" vertical="center"/>
      <protection locked="0"/>
    </xf>
    <xf numFmtId="0" fontId="8" fillId="0" borderId="2" xfId="34" applyFont="1" applyBorder="1" applyAlignment="1" applyProtection="1">
      <alignment horizontal="left" vertical="center" wrapText="1"/>
      <protection locked="0"/>
    </xf>
    <xf numFmtId="41" fontId="8" fillId="0" borderId="4" xfId="34" applyNumberFormat="1" applyFont="1" applyBorder="1" applyAlignment="1" applyProtection="1">
      <alignment horizontal="left" vertical="center"/>
      <protection locked="0"/>
    </xf>
    <xf numFmtId="41" fontId="8" fillId="0" borderId="15" xfId="34" applyNumberFormat="1" applyFont="1" applyBorder="1" applyAlignment="1" applyProtection="1">
      <alignment vertical="center"/>
      <protection locked="0"/>
    </xf>
    <xf numFmtId="3" fontId="8" fillId="0" borderId="14" xfId="34" applyNumberFormat="1" applyFont="1" applyBorder="1" applyAlignment="1" applyProtection="1">
      <alignment horizontal="right" vertical="center"/>
      <protection locked="0"/>
    </xf>
    <xf numFmtId="3" fontId="8" fillId="0" borderId="15" xfId="34" applyNumberFormat="1" applyFont="1" applyBorder="1" applyAlignment="1" applyProtection="1">
      <alignment horizontal="right" vertical="center"/>
      <protection locked="0"/>
    </xf>
    <xf numFmtId="44" fontId="8" fillId="0" borderId="2" xfId="29" applyNumberFormat="1" applyFont="1" applyBorder="1" applyAlignment="1" applyProtection="1">
      <alignment vertical="center"/>
      <protection locked="0"/>
    </xf>
    <xf numFmtId="43" fontId="8" fillId="0" borderId="2" xfId="29" applyNumberFormat="1" applyFont="1" applyBorder="1" applyAlignment="1" applyProtection="1">
      <alignment vertical="center"/>
      <protection locked="0"/>
    </xf>
    <xf numFmtId="43" fontId="8" fillId="0" borderId="4" xfId="29" applyNumberFormat="1" applyFont="1" applyBorder="1" applyAlignment="1" applyProtection="1">
      <alignment vertical="center"/>
      <protection locked="0"/>
    </xf>
    <xf numFmtId="0" fontId="3" fillId="0" borderId="0" xfId="34" applyAlignment="1" applyProtection="1">
      <alignment horizontal="centerContinuous"/>
      <protection locked="0"/>
    </xf>
    <xf numFmtId="0" fontId="3" fillId="0" borderId="0" xfId="33" applyAlignment="1" applyProtection="1">
      <alignment horizontal="centerContinuous" vertical="center"/>
      <protection locked="0"/>
    </xf>
    <xf numFmtId="0" fontId="3" fillId="0" borderId="0" xfId="33" applyAlignment="1" applyProtection="1">
      <alignment horizontal="centerContinuous"/>
      <protection locked="0"/>
    </xf>
    <xf numFmtId="0" fontId="8" fillId="0" borderId="65" xfId="33" applyFont="1" applyBorder="1" applyAlignment="1" applyProtection="1">
      <alignment horizontal="left" vertical="center" wrapText="1"/>
      <protection locked="0"/>
    </xf>
    <xf numFmtId="0" fontId="10" fillId="0" borderId="47" xfId="33" applyFont="1" applyFill="1" applyBorder="1" applyAlignment="1" applyProtection="1">
      <alignment horizontal="left" vertical="center" wrapText="1"/>
      <protection locked="0"/>
    </xf>
    <xf numFmtId="0" fontId="20" fillId="0" borderId="0" xfId="30" quotePrefix="1" applyFont="1" applyAlignment="1" applyProtection="1">
      <alignment horizontal="left" vertical="center" textRotation="180"/>
      <protection locked="0"/>
    </xf>
    <xf numFmtId="0" fontId="3" fillId="0" borderId="0" xfId="35" applyAlignment="1" applyProtection="1">
      <alignment horizontal="centerContinuous" vertical="center"/>
      <protection locked="0"/>
    </xf>
    <xf numFmtId="0" fontId="8" fillId="0" borderId="41" xfId="35" applyFont="1" applyBorder="1" applyAlignment="1" applyProtection="1">
      <alignment horizontal="left" vertical="center"/>
      <protection locked="0"/>
    </xf>
    <xf numFmtId="0" fontId="8" fillId="0" borderId="32" xfId="35" applyFont="1" applyBorder="1" applyAlignment="1" applyProtection="1">
      <alignment horizontal="left" vertical="center"/>
      <protection locked="0"/>
    </xf>
    <xf numFmtId="39" fontId="32" fillId="0" borderId="6" xfId="15" applyNumberFormat="1" applyFont="1" applyFill="1" applyBorder="1" applyAlignment="1" applyProtection="1">
      <alignment horizontal="center" vertical="center"/>
      <protection locked="0"/>
    </xf>
    <xf numFmtId="0" fontId="8" fillId="0" borderId="69" xfId="15" applyFont="1" applyBorder="1" applyAlignment="1" applyProtection="1">
      <alignment horizontal="left" vertical="center"/>
      <protection locked="0"/>
    </xf>
    <xf numFmtId="0" fontId="8" fillId="3" borderId="61" xfId="15" applyFont="1" applyFill="1" applyBorder="1" applyAlignment="1" applyProtection="1">
      <alignment vertical="center"/>
      <protection locked="0"/>
    </xf>
    <xf numFmtId="0" fontId="8" fillId="3" borderId="0" xfId="15" applyFont="1" applyFill="1" applyBorder="1" applyAlignment="1" applyProtection="1">
      <alignment vertical="center"/>
      <protection locked="0"/>
    </xf>
    <xf numFmtId="39" fontId="32" fillId="0" borderId="6" xfId="15" applyNumberFormat="1" applyFont="1" applyBorder="1" applyAlignment="1" applyProtection="1">
      <alignment horizontal="center" vertical="center"/>
      <protection locked="0"/>
    </xf>
    <xf numFmtId="0" fontId="8" fillId="3" borderId="40" xfId="15" applyFont="1" applyFill="1" applyBorder="1" applyAlignment="1" applyProtection="1">
      <alignment vertical="center"/>
      <protection locked="0"/>
    </xf>
    <xf numFmtId="0" fontId="8" fillId="3" borderId="60" xfId="15" applyFont="1" applyFill="1" applyBorder="1" applyAlignment="1" applyProtection="1">
      <alignment vertical="center"/>
      <protection locked="0"/>
    </xf>
    <xf numFmtId="0" fontId="8" fillId="3" borderId="23" xfId="15" applyFont="1" applyFill="1" applyBorder="1" applyAlignment="1" applyProtection="1">
      <alignment vertical="center"/>
      <protection locked="0"/>
    </xf>
    <xf numFmtId="0" fontId="10" fillId="0" borderId="8" xfId="15" applyFont="1" applyBorder="1" applyAlignment="1" applyProtection="1">
      <alignment horizontal="center" vertical="center"/>
      <protection locked="0"/>
    </xf>
    <xf numFmtId="0" fontId="8" fillId="0" borderId="62" xfId="15" applyFont="1" applyBorder="1" applyAlignment="1" applyProtection="1">
      <alignment vertical="center"/>
      <protection locked="0"/>
    </xf>
    <xf numFmtId="41" fontId="8" fillId="3" borderId="33" xfId="15" applyNumberFormat="1" applyFont="1" applyFill="1" applyBorder="1" applyAlignment="1" applyProtection="1">
      <alignment vertical="center"/>
      <protection locked="0"/>
    </xf>
    <xf numFmtId="0" fontId="10" fillId="0" borderId="9" xfId="15" applyFont="1" applyBorder="1" applyAlignment="1" applyProtection="1">
      <alignment horizontal="center" vertical="center"/>
      <protection locked="0"/>
    </xf>
    <xf numFmtId="41" fontId="8" fillId="3" borderId="13" xfId="15" applyNumberFormat="1" applyFont="1" applyFill="1" applyBorder="1" applyAlignment="1" applyProtection="1">
      <alignment vertical="center"/>
      <protection locked="0"/>
    </xf>
    <xf numFmtId="0" fontId="10" fillId="2" borderId="9" xfId="15" applyFont="1" applyFill="1" applyBorder="1" applyAlignment="1" applyProtection="1">
      <alignment horizontal="center" vertical="center"/>
      <protection locked="0"/>
    </xf>
    <xf numFmtId="0" fontId="8" fillId="3" borderId="58" xfId="15" applyFont="1" applyFill="1" applyBorder="1" applyAlignment="1" applyProtection="1">
      <alignment vertical="center"/>
      <protection locked="0"/>
    </xf>
    <xf numFmtId="41" fontId="8" fillId="3" borderId="23" xfId="15" applyNumberFormat="1" applyFont="1" applyFill="1" applyBorder="1" applyAlignment="1" applyProtection="1">
      <alignment vertical="center"/>
      <protection locked="0"/>
    </xf>
    <xf numFmtId="41" fontId="8" fillId="3" borderId="43" xfId="15" applyNumberFormat="1" applyFont="1" applyFill="1" applyBorder="1" applyAlignment="1" applyProtection="1">
      <alignment vertical="center"/>
      <protection locked="0"/>
    </xf>
    <xf numFmtId="41" fontId="8" fillId="3" borderId="2" xfId="15" applyNumberFormat="1" applyFont="1" applyFill="1" applyBorder="1" applyAlignment="1" applyProtection="1">
      <alignment vertical="center"/>
      <protection locked="0"/>
    </xf>
    <xf numFmtId="41" fontId="8" fillId="3" borderId="35" xfId="15" applyNumberFormat="1" applyFont="1" applyFill="1" applyBorder="1" applyAlignment="1" applyProtection="1">
      <alignment vertical="center"/>
      <protection locked="0"/>
    </xf>
    <xf numFmtId="0" fontId="10" fillId="4" borderId="9" xfId="15" applyFont="1" applyFill="1" applyBorder="1" applyAlignment="1" applyProtection="1">
      <alignment horizontal="center" vertical="center"/>
      <protection locked="0"/>
    </xf>
    <xf numFmtId="0" fontId="10" fillId="0" borderId="10" xfId="15" applyFont="1" applyFill="1" applyBorder="1" applyAlignment="1" applyProtection="1">
      <alignment horizontal="center" vertical="center"/>
      <protection locked="0"/>
    </xf>
    <xf numFmtId="0" fontId="21" fillId="0" borderId="27" xfId="15" applyFont="1" applyFill="1" applyBorder="1" applyAlignment="1" applyProtection="1">
      <alignment horizontal="centerContinuous" vertical="center"/>
      <protection locked="0"/>
    </xf>
    <xf numFmtId="0" fontId="3" fillId="0" borderId="11" xfId="15" applyFill="1" applyBorder="1" applyAlignment="1" applyProtection="1">
      <alignment horizontal="centerContinuous" vertical="center"/>
      <protection locked="0"/>
    </xf>
    <xf numFmtId="41" fontId="8" fillId="3" borderId="4" xfId="15" applyNumberFormat="1" applyFont="1" applyFill="1" applyBorder="1" applyAlignment="1" applyProtection="1">
      <alignment vertical="center"/>
      <protection locked="0"/>
    </xf>
    <xf numFmtId="41" fontId="15" fillId="0" borderId="42" xfId="15" applyNumberFormat="1" applyFont="1" applyFill="1" applyBorder="1" applyAlignment="1" applyProtection="1">
      <alignment vertical="center"/>
    </xf>
    <xf numFmtId="43" fontId="8" fillId="0" borderId="0" xfId="26" applyNumberFormat="1" applyFont="1" applyAlignment="1" applyProtection="1">
      <alignment vertical="center"/>
      <protection locked="0"/>
    </xf>
    <xf numFmtId="0" fontId="5" fillId="0" borderId="0" xfId="0" applyFont="1" applyAlignment="1">
      <alignment horizontal="center" vertical="center"/>
    </xf>
    <xf numFmtId="0" fontId="8" fillId="0" borderId="0" xfId="35" applyFont="1" applyAlignment="1">
      <alignment horizontal="center"/>
    </xf>
    <xf numFmtId="0" fontId="8" fillId="0" borderId="23" xfId="34" applyFont="1" applyBorder="1" applyAlignment="1" applyProtection="1">
      <alignment vertical="center"/>
      <protection locked="0"/>
    </xf>
    <xf numFmtId="0" fontId="8" fillId="0" borderId="30" xfId="34" applyFont="1" applyBorder="1" applyAlignment="1" applyProtection="1">
      <alignment vertical="center"/>
      <protection locked="0"/>
    </xf>
    <xf numFmtId="43" fontId="8" fillId="0" borderId="14" xfId="24" applyNumberFormat="1" applyFont="1" applyBorder="1" applyAlignment="1" applyProtection="1">
      <alignment vertical="center"/>
      <protection locked="0"/>
    </xf>
    <xf numFmtId="44" fontId="8" fillId="0" borderId="14" xfId="24" applyNumberFormat="1" applyFont="1" applyBorder="1" applyAlignment="1" applyProtection="1">
      <alignment vertical="center"/>
      <protection locked="0"/>
    </xf>
    <xf numFmtId="44" fontId="10" fillId="0" borderId="42" xfId="24" applyNumberFormat="1" applyFont="1" applyBorder="1" applyAlignment="1">
      <alignment vertical="center"/>
    </xf>
    <xf numFmtId="0" fontId="8" fillId="0" borderId="2" xfId="34" applyFont="1" applyBorder="1" applyAlignment="1" applyProtection="1">
      <alignment vertical="center" wrapText="1"/>
      <protection locked="0"/>
    </xf>
    <xf numFmtId="0" fontId="3" fillId="0" borderId="2" xfId="34" applyBorder="1" applyAlignment="1" applyProtection="1">
      <alignment vertical="center" wrapText="1"/>
      <protection locked="0"/>
    </xf>
    <xf numFmtId="0" fontId="8" fillId="0" borderId="2" xfId="34" applyFont="1" applyFill="1" applyBorder="1" applyAlignment="1" applyProtection="1">
      <alignment vertical="center" wrapText="1"/>
      <protection locked="0"/>
    </xf>
    <xf numFmtId="0" fontId="8" fillId="0" borderId="4" xfId="34" applyFont="1" applyFill="1" applyBorder="1" applyAlignment="1" applyProtection="1">
      <alignment vertical="center" wrapText="1"/>
      <protection locked="0"/>
    </xf>
    <xf numFmtId="0" fontId="3" fillId="0" borderId="2" xfId="34" applyFill="1" applyBorder="1" applyAlignment="1" applyProtection="1">
      <alignment vertical="center" wrapText="1"/>
      <protection locked="0"/>
    </xf>
    <xf numFmtId="0" fontId="3" fillId="0" borderId="4" xfId="34" applyFill="1" applyBorder="1" applyAlignment="1" applyProtection="1">
      <alignment vertical="center" wrapText="1"/>
      <protection locked="0"/>
    </xf>
    <xf numFmtId="0" fontId="3" fillId="0" borderId="38" xfId="34" applyBorder="1" applyAlignment="1" applyProtection="1">
      <alignment vertical="center" wrapText="1"/>
      <protection locked="0"/>
    </xf>
    <xf numFmtId="0" fontId="3" fillId="0" borderId="33" xfId="34" applyBorder="1" applyAlignment="1" applyProtection="1">
      <alignment vertical="center" wrapText="1"/>
      <protection locked="0"/>
    </xf>
    <xf numFmtId="0" fontId="3" fillId="0" borderId="36" xfId="34" applyBorder="1" applyAlignment="1" applyProtection="1">
      <alignment vertical="center" wrapText="1"/>
      <protection locked="0"/>
    </xf>
    <xf numFmtId="0" fontId="69" fillId="0" borderId="0" xfId="0" applyFont="1" applyAlignment="1">
      <alignment vertical="center"/>
    </xf>
    <xf numFmtId="0" fontId="51" fillId="0" borderId="0" xfId="13" applyFont="1" applyAlignment="1">
      <alignment horizontal="centerContinuous" vertical="center"/>
    </xf>
    <xf numFmtId="0" fontId="51" fillId="0" borderId="0" xfId="13" applyFont="1" applyAlignment="1">
      <alignment horizontal="centerContinuous" vertical="center" wrapText="1"/>
    </xf>
    <xf numFmtId="0" fontId="3" fillId="0" borderId="71" xfId="16" applyBorder="1" applyAlignment="1">
      <alignment horizontal="center" vertical="center"/>
    </xf>
    <xf numFmtId="0" fontId="3" fillId="0" borderId="43" xfId="16" applyBorder="1" applyAlignment="1">
      <alignment horizontal="center" vertical="center"/>
    </xf>
    <xf numFmtId="0" fontId="3" fillId="0" borderId="12" xfId="16" applyBorder="1" applyAlignment="1">
      <alignment horizontal="center" vertical="center"/>
    </xf>
    <xf numFmtId="0" fontId="3" fillId="0" borderId="40" xfId="16" applyBorder="1" applyAlignment="1">
      <alignment horizontal="center" vertical="center"/>
    </xf>
    <xf numFmtId="0" fontId="3" fillId="0" borderId="23" xfId="16" applyBorder="1" applyAlignment="1">
      <alignment horizontal="center" vertical="center"/>
    </xf>
    <xf numFmtId="0" fontId="3" fillId="0" borderId="60" xfId="16" applyBorder="1" applyAlignment="1">
      <alignment horizontal="center" vertical="center"/>
    </xf>
    <xf numFmtId="0" fontId="3" fillId="0" borderId="71" xfId="16" applyBorder="1" applyAlignment="1">
      <alignment horizontal="center"/>
    </xf>
    <xf numFmtId="0" fontId="3" fillId="0" borderId="43" xfId="16" applyBorder="1" applyAlignment="1">
      <alignment horizontal="center"/>
    </xf>
    <xf numFmtId="0" fontId="3" fillId="0" borderId="12" xfId="16" applyBorder="1" applyAlignment="1">
      <alignment horizontal="center"/>
    </xf>
    <xf numFmtId="0" fontId="3" fillId="0" borderId="61" xfId="16" applyBorder="1" applyAlignment="1">
      <alignment horizontal="center"/>
    </xf>
    <xf numFmtId="0" fontId="3" fillId="0" borderId="0" xfId="16" applyAlignment="1">
      <alignment horizontal="center"/>
    </xf>
    <xf numFmtId="0" fontId="3" fillId="0" borderId="54" xfId="16" applyBorder="1" applyAlignment="1">
      <alignment horizontal="center"/>
    </xf>
    <xf numFmtId="0" fontId="3" fillId="0" borderId="40" xfId="16" applyBorder="1" applyAlignment="1">
      <alignment horizontal="center"/>
    </xf>
    <xf numFmtId="0" fontId="3" fillId="0" borderId="23" xfId="16" applyBorder="1" applyAlignment="1">
      <alignment horizontal="center"/>
    </xf>
    <xf numFmtId="0" fontId="3" fillId="0" borderId="60" xfId="16" applyBorder="1" applyAlignment="1">
      <alignment horizontal="center"/>
    </xf>
    <xf numFmtId="0" fontId="3" fillId="0" borderId="13" xfId="16" applyBorder="1" applyAlignment="1">
      <alignment horizontal="center" vertical="center"/>
    </xf>
    <xf numFmtId="0" fontId="3" fillId="0" borderId="2" xfId="16" applyBorder="1" applyAlignment="1">
      <alignment horizontal="center" vertical="center"/>
    </xf>
    <xf numFmtId="0" fontId="10" fillId="0" borderId="5" xfId="9" applyFont="1" applyBorder="1" applyAlignment="1">
      <alignment horizontal="center" vertical="center" wrapText="1"/>
    </xf>
    <xf numFmtId="0" fontId="10" fillId="0" borderId="6" xfId="9" applyFont="1" applyBorder="1" applyAlignment="1">
      <alignment horizontal="center" vertical="center" wrapText="1"/>
    </xf>
    <xf numFmtId="0" fontId="9" fillId="0" borderId="23" xfId="23" applyFont="1" applyBorder="1" applyAlignment="1" applyProtection="1">
      <alignment horizontal="center" vertical="center"/>
      <protection locked="0"/>
    </xf>
    <xf numFmtId="0" fontId="19" fillId="0" borderId="23" xfId="23" applyFont="1" applyBorder="1" applyAlignment="1" applyProtection="1">
      <alignment horizontal="center" vertical="center"/>
      <protection locked="0"/>
    </xf>
    <xf numFmtId="0" fontId="8" fillId="0" borderId="23" xfId="23" applyFont="1" applyBorder="1" applyAlignment="1" applyProtection="1">
      <alignment horizontal="center" vertical="center"/>
      <protection locked="0"/>
    </xf>
    <xf numFmtId="14" fontId="19" fillId="0" borderId="23" xfId="23" applyNumberFormat="1" applyFont="1" applyBorder="1" applyAlignment="1" applyProtection="1">
      <alignment horizontal="center" vertical="center"/>
      <protection locked="0"/>
    </xf>
    <xf numFmtId="0" fontId="8" fillId="0" borderId="30" xfId="31" applyFont="1" applyFill="1" applyBorder="1" applyAlignment="1">
      <alignment horizontal="left" vertical="center"/>
    </xf>
    <xf numFmtId="0" fontId="8" fillId="0" borderId="0" xfId="35" applyFont="1" applyAlignment="1">
      <alignment horizontal="center"/>
    </xf>
    <xf numFmtId="0" fontId="8" fillId="0" borderId="23" xfId="31" applyFont="1" applyFill="1" applyBorder="1" applyAlignment="1">
      <alignment horizontal="left" vertical="center"/>
    </xf>
    <xf numFmtId="0" fontId="8" fillId="0" borderId="30" xfId="35" applyFont="1" applyBorder="1" applyAlignment="1">
      <alignment horizontal="left"/>
    </xf>
    <xf numFmtId="0" fontId="7" fillId="0" borderId="0" xfId="34" quotePrefix="1" applyFont="1" applyAlignment="1" applyProtection="1">
      <alignment horizontal="center" vertical="center"/>
      <protection locked="0"/>
    </xf>
    <xf numFmtId="42" fontId="10" fillId="0" borderId="72" xfId="34" applyNumberFormat="1" applyFont="1" applyFill="1" applyBorder="1" applyAlignment="1">
      <alignment horizontal="left" vertical="center"/>
    </xf>
    <xf numFmtId="42" fontId="10" fillId="0" borderId="15" xfId="34" applyNumberFormat="1" applyFont="1" applyFill="1" applyBorder="1" applyAlignment="1">
      <alignment horizontal="left" vertical="center"/>
    </xf>
    <xf numFmtId="42" fontId="8" fillId="0" borderId="39" xfId="34" applyNumberFormat="1" applyFont="1" applyBorder="1" applyAlignment="1" applyProtection="1">
      <alignment horizontal="left" vertical="center"/>
      <protection locked="0"/>
    </xf>
    <xf numFmtId="42" fontId="8" fillId="0" borderId="59" xfId="34" applyNumberFormat="1" applyFont="1" applyBorder="1" applyAlignment="1" applyProtection="1">
      <alignment horizontal="left" vertical="center"/>
      <protection locked="0"/>
    </xf>
    <xf numFmtId="42" fontId="8" fillId="0" borderId="40" xfId="34" applyNumberFormat="1" applyFont="1" applyBorder="1" applyAlignment="1" applyProtection="1">
      <alignment horizontal="left" vertical="center"/>
      <protection locked="0"/>
    </xf>
    <xf numFmtId="42" fontId="8" fillId="0" borderId="60" xfId="34" applyNumberFormat="1" applyFont="1" applyBorder="1" applyAlignment="1" applyProtection="1">
      <alignment horizontal="left" vertical="center"/>
      <protection locked="0"/>
    </xf>
    <xf numFmtId="42" fontId="8" fillId="0" borderId="72" xfId="34" applyNumberFormat="1" applyFont="1" applyBorder="1" applyAlignment="1" applyProtection="1">
      <alignment horizontal="left" vertical="center"/>
      <protection locked="0"/>
    </xf>
    <xf numFmtId="42" fontId="8" fillId="0" borderId="14" xfId="34" applyNumberFormat="1" applyFont="1" applyBorder="1" applyAlignment="1" applyProtection="1">
      <alignment horizontal="left" vertical="center"/>
      <protection locked="0"/>
    </xf>
    <xf numFmtId="41" fontId="8" fillId="0" borderId="71" xfId="34" applyNumberFormat="1" applyFont="1" applyBorder="1" applyAlignment="1" applyProtection="1">
      <alignment horizontal="center" vertical="center"/>
      <protection locked="0"/>
    </xf>
    <xf numFmtId="41" fontId="8" fillId="0" borderId="12" xfId="34" applyNumberFormat="1" applyFont="1" applyBorder="1" applyAlignment="1" applyProtection="1">
      <alignment horizontal="center" vertical="center"/>
      <protection locked="0"/>
    </xf>
    <xf numFmtId="41" fontId="8" fillId="0" borderId="40" xfId="34" applyNumberFormat="1" applyFont="1" applyBorder="1" applyAlignment="1" applyProtection="1">
      <alignment horizontal="center" vertical="center"/>
      <protection locked="0"/>
    </xf>
    <xf numFmtId="41" fontId="8" fillId="0" borderId="60" xfId="34" applyNumberFormat="1" applyFont="1" applyBorder="1" applyAlignment="1" applyProtection="1">
      <alignment horizontal="center" vertical="center"/>
      <protection locked="0"/>
    </xf>
    <xf numFmtId="41" fontId="8" fillId="0" borderId="75" xfId="34" applyNumberFormat="1" applyFont="1" applyBorder="1" applyAlignment="1" applyProtection="1">
      <alignment horizontal="center" vertical="center"/>
      <protection locked="0"/>
    </xf>
    <xf numFmtId="41" fontId="8" fillId="0" borderId="14" xfId="34" applyNumberFormat="1" applyFont="1" applyBorder="1" applyAlignment="1" applyProtection="1">
      <alignment horizontal="center" vertical="center"/>
      <protection locked="0"/>
    </xf>
    <xf numFmtId="41" fontId="8" fillId="0" borderId="49" xfId="34" applyNumberFormat="1" applyFont="1" applyBorder="1" applyAlignment="1" applyProtection="1">
      <alignment horizontal="center" vertical="center"/>
      <protection locked="0"/>
    </xf>
    <xf numFmtId="41" fontId="8" fillId="0" borderId="37" xfId="34" applyNumberFormat="1" applyFont="1" applyBorder="1" applyAlignment="1" applyProtection="1">
      <alignment horizontal="center" vertical="center"/>
      <protection locked="0"/>
    </xf>
    <xf numFmtId="41" fontId="8" fillId="0" borderId="15" xfId="34" applyNumberFormat="1" applyFont="1" applyBorder="1" applyAlignment="1" applyProtection="1">
      <alignment horizontal="center" vertical="center"/>
      <protection locked="0"/>
    </xf>
    <xf numFmtId="42" fontId="8" fillId="0" borderId="17" xfId="34" applyNumberFormat="1" applyFont="1" applyBorder="1" applyAlignment="1">
      <alignment horizontal="left" vertical="center"/>
    </xf>
    <xf numFmtId="42" fontId="8" fillId="0" borderId="18" xfId="34" applyNumberFormat="1" applyFont="1" applyBorder="1" applyAlignment="1">
      <alignment horizontal="left" vertical="center"/>
    </xf>
    <xf numFmtId="42" fontId="8" fillId="0" borderId="19" xfId="34" applyNumberFormat="1" applyFont="1" applyBorder="1" applyAlignment="1">
      <alignment horizontal="left" vertical="center"/>
    </xf>
    <xf numFmtId="42" fontId="8" fillId="0" borderId="20" xfId="34" applyNumberFormat="1" applyFont="1" applyBorder="1" applyAlignment="1">
      <alignment horizontal="left" vertical="center"/>
    </xf>
    <xf numFmtId="42" fontId="8" fillId="0" borderId="5" xfId="34" applyNumberFormat="1" applyFont="1" applyBorder="1" applyAlignment="1">
      <alignment horizontal="left" vertical="center"/>
    </xf>
    <xf numFmtId="42" fontId="8" fillId="0" borderId="7" xfId="34" applyNumberFormat="1" applyFont="1" applyBorder="1" applyAlignment="1">
      <alignment horizontal="left" vertical="center"/>
    </xf>
    <xf numFmtId="0" fontId="8" fillId="0" borderId="79" xfId="34" applyFont="1" applyFill="1" applyBorder="1" applyAlignment="1">
      <alignment horizontal="center" vertical="center"/>
    </xf>
    <xf numFmtId="0" fontId="8" fillId="0" borderId="57" xfId="34" applyFont="1" applyFill="1" applyBorder="1" applyAlignment="1">
      <alignment horizontal="center" vertical="center"/>
    </xf>
    <xf numFmtId="0" fontId="8" fillId="0" borderId="19" xfId="34" applyFont="1" applyFill="1" applyBorder="1" applyAlignment="1">
      <alignment horizontal="center" vertical="center"/>
    </xf>
    <xf numFmtId="0" fontId="8" fillId="0" borderId="20" xfId="34" applyFont="1" applyFill="1" applyBorder="1" applyAlignment="1">
      <alignment horizontal="center" vertical="center"/>
    </xf>
    <xf numFmtId="0" fontId="8" fillId="0" borderId="79" xfId="34" applyFont="1" applyBorder="1" applyAlignment="1" applyProtection="1">
      <alignment horizontal="center" vertical="center"/>
      <protection locked="0"/>
    </xf>
    <xf numFmtId="0" fontId="8" fillId="0" borderId="12" xfId="34" applyFont="1" applyBorder="1" applyAlignment="1" applyProtection="1">
      <alignment horizontal="center" vertical="center"/>
      <protection locked="0"/>
    </xf>
    <xf numFmtId="0" fontId="8" fillId="0" borderId="58" xfId="34" applyFont="1" applyBorder="1" applyAlignment="1" applyProtection="1">
      <alignment horizontal="center" vertical="center"/>
      <protection locked="0"/>
    </xf>
    <xf numFmtId="0" fontId="8" fillId="0" borderId="60" xfId="34" applyFont="1" applyBorder="1" applyAlignment="1" applyProtection="1">
      <alignment horizontal="center" vertical="center"/>
      <protection locked="0"/>
    </xf>
    <xf numFmtId="0" fontId="7" fillId="0" borderId="28" xfId="34" quotePrefix="1" applyFont="1" applyFill="1" applyBorder="1" applyAlignment="1" applyProtection="1">
      <alignment horizontal="right"/>
      <protection locked="0"/>
    </xf>
    <xf numFmtId="0" fontId="8" fillId="0" borderId="17" xfId="34" applyFont="1" applyBorder="1" applyAlignment="1" applyProtection="1">
      <alignment horizontal="center" vertical="center"/>
      <protection locked="0"/>
    </xf>
    <xf numFmtId="0" fontId="8" fillId="0" borderId="59" xfId="34" applyFont="1" applyBorder="1" applyAlignment="1" applyProtection="1">
      <alignment horizontal="center" vertical="center"/>
      <protection locked="0"/>
    </xf>
    <xf numFmtId="0" fontId="8" fillId="0" borderId="22" xfId="34" applyFont="1" applyBorder="1" applyAlignment="1" applyProtection="1">
      <alignment horizontal="center" vertical="center"/>
      <protection locked="0"/>
    </xf>
    <xf numFmtId="0" fontId="8" fillId="0" borderId="54" xfId="34" applyFont="1" applyBorder="1" applyAlignment="1" applyProtection="1">
      <alignment horizontal="center" vertical="center"/>
      <protection locked="0"/>
    </xf>
    <xf numFmtId="0" fontId="8" fillId="0" borderId="71" xfId="34" applyFont="1" applyBorder="1" applyAlignment="1" applyProtection="1">
      <alignment horizontal="center" vertical="center"/>
      <protection locked="0"/>
    </xf>
    <xf numFmtId="0" fontId="8" fillId="0" borderId="40" xfId="34" applyFont="1" applyBorder="1" applyAlignment="1" applyProtection="1">
      <alignment horizontal="center" vertical="center"/>
      <protection locked="0"/>
    </xf>
    <xf numFmtId="42" fontId="1" fillId="0" borderId="52" xfId="28" applyNumberFormat="1" applyFont="1" applyBorder="1" applyAlignment="1">
      <alignment horizontal="left" vertical="center"/>
    </xf>
    <xf numFmtId="42" fontId="1" fillId="0" borderId="2" xfId="28" applyNumberFormat="1" applyFont="1" applyBorder="1" applyAlignment="1">
      <alignment horizontal="left" vertical="center"/>
    </xf>
    <xf numFmtId="42" fontId="10" fillId="0" borderId="52" xfId="28" applyNumberFormat="1" applyFont="1" applyFill="1" applyBorder="1" applyAlignment="1">
      <alignment horizontal="left" vertical="center"/>
    </xf>
    <xf numFmtId="42" fontId="10" fillId="0" borderId="2" xfId="28" applyNumberFormat="1" applyFont="1" applyFill="1" applyBorder="1" applyAlignment="1">
      <alignment horizontal="left" vertical="center"/>
    </xf>
    <xf numFmtId="0" fontId="8" fillId="0" borderId="22" xfId="9" applyFont="1" applyBorder="1" applyAlignment="1">
      <alignment horizontal="left" vertical="center" wrapText="1"/>
    </xf>
    <xf numFmtId="0" fontId="8" fillId="0" borderId="0" xfId="9" applyFont="1" applyAlignment="1">
      <alignment horizontal="left" vertical="center" wrapText="1"/>
    </xf>
    <xf numFmtId="0" fontId="8" fillId="0" borderId="29" xfId="9" applyFont="1" applyBorder="1" applyAlignment="1">
      <alignment horizontal="left" vertical="center" wrapText="1"/>
    </xf>
    <xf numFmtId="0" fontId="8" fillId="0" borderId="23" xfId="9" applyFont="1" applyBorder="1" applyAlignment="1" applyProtection="1">
      <alignment horizontal="left" vertical="center"/>
      <protection locked="0"/>
    </xf>
    <xf numFmtId="0" fontId="8" fillId="0" borderId="56" xfId="34" applyFont="1" applyBorder="1" applyAlignment="1" applyProtection="1">
      <alignment horizontal="left" vertical="center"/>
      <protection locked="0"/>
    </xf>
    <xf numFmtId="0" fontId="8" fillId="0" borderId="30" xfId="34" applyFont="1" applyBorder="1" applyAlignment="1" applyProtection="1">
      <alignment horizontal="left" vertical="center"/>
      <protection locked="0"/>
    </xf>
    <xf numFmtId="0" fontId="8" fillId="0" borderId="47" xfId="34" applyFont="1" applyBorder="1" applyAlignment="1" applyProtection="1">
      <alignment horizontal="left" vertical="center"/>
      <protection locked="0"/>
    </xf>
    <xf numFmtId="0" fontId="8" fillId="0" borderId="69" xfId="34" applyFont="1" applyBorder="1" applyAlignment="1" applyProtection="1">
      <alignment horizontal="center" vertical="center"/>
      <protection locked="0"/>
    </xf>
    <xf numFmtId="0" fontId="8" fillId="0" borderId="68" xfId="34" applyFont="1" applyBorder="1" applyAlignment="1" applyProtection="1">
      <alignment horizontal="center" vertical="center"/>
      <protection locked="0"/>
    </xf>
    <xf numFmtId="0" fontId="8" fillId="0" borderId="65" xfId="34" applyFont="1" applyBorder="1" applyAlignment="1" applyProtection="1">
      <alignment horizontal="center" vertical="center"/>
      <protection locked="0"/>
    </xf>
    <xf numFmtId="0" fontId="8" fillId="0" borderId="56" xfId="34" applyFont="1" applyBorder="1" applyAlignment="1" applyProtection="1">
      <alignment horizontal="center" vertical="center"/>
      <protection locked="0"/>
    </xf>
    <xf numFmtId="0" fontId="8" fillId="0" borderId="30" xfId="34" applyFont="1" applyBorder="1" applyAlignment="1" applyProtection="1">
      <alignment horizontal="center" vertical="center"/>
      <protection locked="0"/>
    </xf>
    <xf numFmtId="0" fontId="8" fillId="0" borderId="47" xfId="34" applyFont="1" applyBorder="1" applyAlignment="1" applyProtection="1">
      <alignment horizontal="center" vertical="center"/>
      <protection locked="0"/>
    </xf>
    <xf numFmtId="0" fontId="8" fillId="0" borderId="69" xfId="34" applyFont="1" applyBorder="1" applyAlignment="1" applyProtection="1">
      <alignment horizontal="left" vertical="center"/>
      <protection locked="0"/>
    </xf>
    <xf numFmtId="0" fontId="8" fillId="0" borderId="65" xfId="34" applyFont="1" applyBorder="1" applyAlignment="1" applyProtection="1">
      <alignment horizontal="left" vertical="center"/>
      <protection locked="0"/>
    </xf>
    <xf numFmtId="0" fontId="3" fillId="0" borderId="0" xfId="35" applyAlignment="1">
      <alignment horizontal="left" vertical="center" wrapText="1"/>
    </xf>
    <xf numFmtId="0" fontId="3" fillId="0" borderId="11" xfId="35" applyBorder="1" applyAlignment="1">
      <alignment horizontal="left" vertical="center" wrapText="1"/>
    </xf>
    <xf numFmtId="0" fontId="8" fillId="0" borderId="68" xfId="34" applyFont="1" applyBorder="1" applyAlignment="1" applyProtection="1">
      <alignment horizontal="left" vertical="center"/>
      <protection locked="0"/>
    </xf>
    <xf numFmtId="0" fontId="8" fillId="0" borderId="56" xfId="33" applyFont="1" applyBorder="1" applyAlignment="1" applyProtection="1">
      <alignment horizontal="left" vertical="center" wrapText="1"/>
      <protection locked="0"/>
    </xf>
    <xf numFmtId="0" fontId="8" fillId="0" borderId="47" xfId="33" applyFont="1" applyBorder="1" applyAlignment="1" applyProtection="1">
      <alignment horizontal="left" vertical="center" wrapText="1"/>
      <protection locked="0"/>
    </xf>
    <xf numFmtId="0" fontId="10" fillId="0" borderId="27" xfId="33" applyFont="1" applyBorder="1" applyAlignment="1">
      <alignment horizontal="center" vertical="center"/>
    </xf>
    <xf numFmtId="0" fontId="10" fillId="0" borderId="73" xfId="33" applyFont="1" applyBorder="1" applyAlignment="1">
      <alignment horizontal="center" vertical="center"/>
    </xf>
    <xf numFmtId="0" fontId="8" fillId="0" borderId="56" xfId="35" applyFont="1" applyBorder="1" applyAlignment="1" applyProtection="1">
      <alignment horizontal="left" vertical="center"/>
      <protection locked="0"/>
    </xf>
    <xf numFmtId="0" fontId="8" fillId="0" borderId="47" xfId="35" applyFont="1" applyBorder="1" applyAlignment="1" applyProtection="1">
      <alignment horizontal="left" vertical="center"/>
      <protection locked="0"/>
    </xf>
    <xf numFmtId="0" fontId="8" fillId="0" borderId="56" xfId="15" applyFont="1" applyFill="1" applyBorder="1" applyAlignment="1">
      <alignment horizontal="left" vertical="center"/>
    </xf>
    <xf numFmtId="0" fontId="8" fillId="0" borderId="30" xfId="15" applyFont="1" applyFill="1" applyBorder="1" applyAlignment="1">
      <alignment horizontal="left" vertical="center"/>
    </xf>
    <xf numFmtId="0" fontId="8" fillId="0" borderId="47" xfId="15" applyFont="1" applyFill="1" applyBorder="1" applyAlignment="1">
      <alignment horizontal="left" vertical="center"/>
    </xf>
    <xf numFmtId="41" fontId="8" fillId="0" borderId="32" xfId="15" applyNumberFormat="1" applyFont="1" applyBorder="1" applyAlignment="1" applyProtection="1">
      <alignment horizontal="right" vertical="center"/>
      <protection locked="0"/>
    </xf>
    <xf numFmtId="41" fontId="8" fillId="0" borderId="35" xfId="15" applyNumberFormat="1" applyFont="1" applyBorder="1" applyAlignment="1" applyProtection="1">
      <alignment horizontal="right" vertical="center"/>
      <protection locked="0"/>
    </xf>
    <xf numFmtId="41" fontId="8" fillId="0" borderId="32" xfId="15" applyNumberFormat="1" applyFont="1" applyBorder="1" applyAlignment="1" applyProtection="1">
      <alignment horizontal="right" vertical="center"/>
    </xf>
    <xf numFmtId="41" fontId="8" fillId="0" borderId="35" xfId="15" applyNumberFormat="1" applyFont="1" applyBorder="1" applyAlignment="1" applyProtection="1">
      <alignment horizontal="right" vertical="center"/>
    </xf>
    <xf numFmtId="9" fontId="10" fillId="0" borderId="45" xfId="37" applyFont="1" applyBorder="1" applyAlignment="1">
      <alignment horizontal="right" vertical="center"/>
    </xf>
    <xf numFmtId="9" fontId="10" fillId="0" borderId="48" xfId="37" applyFont="1" applyBorder="1" applyAlignment="1">
      <alignment horizontal="right" vertical="center"/>
    </xf>
    <xf numFmtId="0" fontId="30" fillId="0" borderId="0" xfId="17" applyFont="1" applyAlignment="1">
      <alignment horizontal="center" vertical="center"/>
    </xf>
    <xf numFmtId="0" fontId="9" fillId="0" borderId="25" xfId="15" applyFont="1" applyBorder="1" applyAlignment="1">
      <alignment horizontal="center" vertical="center"/>
    </xf>
    <xf numFmtId="0" fontId="9" fillId="0" borderId="48" xfId="15" applyFont="1" applyBorder="1" applyAlignment="1">
      <alignment horizontal="center" vertical="center"/>
    </xf>
    <xf numFmtId="41" fontId="8" fillId="0" borderId="41" xfId="15" applyNumberFormat="1" applyFont="1" applyBorder="1" applyAlignment="1" applyProtection="1">
      <alignment horizontal="right" vertical="center"/>
      <protection locked="0"/>
    </xf>
    <xf numFmtId="41" fontId="8" fillId="0" borderId="53" xfId="15" applyNumberFormat="1" applyFont="1" applyBorder="1" applyAlignment="1" applyProtection="1">
      <alignment horizontal="right" vertical="center"/>
      <protection locked="0"/>
    </xf>
    <xf numFmtId="0" fontId="8" fillId="0" borderId="56" xfId="15" applyFont="1" applyFill="1" applyBorder="1" applyAlignment="1" applyProtection="1">
      <alignment horizontal="left" vertical="center"/>
      <protection locked="0"/>
    </xf>
    <xf numFmtId="0" fontId="8" fillId="0" borderId="30" xfId="15" applyFont="1" applyFill="1" applyBorder="1" applyAlignment="1" applyProtection="1">
      <alignment horizontal="left" vertical="center"/>
      <protection locked="0"/>
    </xf>
    <xf numFmtId="0" fontId="8" fillId="0" borderId="47" xfId="15" applyFont="1" applyFill="1" applyBorder="1" applyAlignment="1" applyProtection="1">
      <alignment horizontal="left" vertical="center"/>
      <protection locked="0"/>
    </xf>
    <xf numFmtId="0" fontId="8" fillId="0" borderId="69" xfId="15" applyFont="1" applyFill="1" applyBorder="1" applyAlignment="1" applyProtection="1">
      <alignment horizontal="left" vertical="center"/>
      <protection locked="0"/>
    </xf>
    <xf numFmtId="0" fontId="8" fillId="0" borderId="68" xfId="15" applyFont="1" applyFill="1" applyBorder="1" applyAlignment="1" applyProtection="1">
      <alignment horizontal="left" vertical="center"/>
      <protection locked="0"/>
    </xf>
    <xf numFmtId="0" fontId="8" fillId="0" borderId="65" xfId="15" applyFont="1" applyFill="1" applyBorder="1" applyAlignment="1" applyProtection="1">
      <alignment horizontal="left" vertical="center"/>
      <protection locked="0"/>
    </xf>
    <xf numFmtId="10" fontId="10" fillId="0" borderId="45" xfId="37" applyNumberFormat="1" applyFont="1" applyBorder="1" applyAlignment="1">
      <alignment horizontal="right" vertical="center"/>
    </xf>
    <xf numFmtId="10" fontId="10" fillId="0" borderId="48" xfId="37" applyNumberFormat="1" applyFont="1" applyBorder="1" applyAlignment="1">
      <alignment horizontal="right" vertical="center"/>
    </xf>
    <xf numFmtId="0" fontId="8" fillId="0" borderId="56" xfId="15" applyFont="1" applyBorder="1" applyAlignment="1" applyProtection="1">
      <alignment horizontal="left" vertical="center"/>
      <protection locked="0"/>
    </xf>
    <xf numFmtId="0" fontId="8" fillId="0" borderId="47" xfId="15" applyFont="1" applyBorder="1" applyAlignment="1" applyProtection="1">
      <alignment horizontal="left" vertical="center"/>
      <protection locked="0"/>
    </xf>
    <xf numFmtId="0" fontId="8" fillId="0" borderId="41" xfId="15" applyFont="1" applyBorder="1" applyAlignment="1" applyProtection="1">
      <alignment horizontal="left" vertical="center"/>
      <protection locked="0"/>
    </xf>
    <xf numFmtId="0" fontId="8" fillId="0" borderId="68" xfId="15" applyFont="1" applyBorder="1" applyAlignment="1" applyProtection="1">
      <alignment horizontal="left" vertical="center"/>
      <protection locked="0"/>
    </xf>
    <xf numFmtId="0" fontId="8" fillId="0" borderId="65" xfId="15" applyFont="1" applyBorder="1" applyAlignment="1" applyProtection="1">
      <alignment horizontal="left" vertical="center"/>
      <protection locked="0"/>
    </xf>
    <xf numFmtId="0" fontId="8" fillId="0" borderId="32" xfId="15" applyFont="1" applyBorder="1" applyAlignment="1" applyProtection="1">
      <alignment horizontal="left" vertical="center"/>
      <protection locked="0"/>
    </xf>
    <xf numFmtId="0" fontId="8" fillId="0" borderId="30" xfId="15" applyFont="1" applyBorder="1" applyAlignment="1" applyProtection="1">
      <alignment horizontal="left" vertical="center"/>
      <protection locked="0"/>
    </xf>
    <xf numFmtId="0" fontId="10" fillId="0" borderId="23" xfId="15" applyFont="1" applyBorder="1" applyAlignment="1" applyProtection="1">
      <alignment horizontal="center" vertical="center"/>
      <protection locked="0"/>
    </xf>
    <xf numFmtId="0" fontId="21" fillId="0" borderId="26" xfId="15" applyFont="1" applyBorder="1" applyAlignment="1" applyProtection="1">
      <alignment horizontal="center" vertical="center"/>
      <protection locked="0"/>
    </xf>
    <xf numFmtId="0" fontId="21" fillId="0" borderId="25" xfId="15" applyFont="1" applyBorder="1" applyAlignment="1" applyProtection="1">
      <alignment horizontal="center" vertical="center"/>
      <protection locked="0"/>
    </xf>
    <xf numFmtId="0" fontId="21" fillId="0" borderId="48" xfId="15"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9" fillId="0" borderId="26" xfId="15" applyFont="1" applyFill="1" applyBorder="1" applyAlignment="1">
      <alignment horizontal="center" vertical="center"/>
    </xf>
    <xf numFmtId="0" fontId="9" fillId="0" borderId="25" xfId="15" applyFont="1" applyFill="1" applyBorder="1" applyAlignment="1">
      <alignment horizontal="center" vertical="center"/>
    </xf>
    <xf numFmtId="0" fontId="9" fillId="0" borderId="48" xfId="15" applyFont="1" applyFill="1" applyBorder="1" applyAlignment="1">
      <alignment horizontal="center" vertical="center"/>
    </xf>
    <xf numFmtId="0" fontId="10" fillId="0" borderId="11" xfId="15" applyFont="1" applyFill="1" applyBorder="1" applyAlignment="1" applyProtection="1">
      <alignment horizontal="center" vertical="center"/>
      <protection locked="0"/>
    </xf>
    <xf numFmtId="0" fontId="7" fillId="0" borderId="0" xfId="15" quotePrefix="1" applyFont="1" applyFill="1" applyAlignment="1" applyProtection="1">
      <alignment horizontal="center" vertical="center"/>
      <protection locked="0"/>
    </xf>
    <xf numFmtId="0" fontId="3" fillId="0" borderId="0" xfId="35" applyProtection="1">
      <protection locked="0"/>
    </xf>
    <xf numFmtId="0" fontId="3" fillId="0" borderId="0" xfId="35" applyAlignment="1" applyProtection="1">
      <alignment horizontal="centerContinuous"/>
      <protection locked="0"/>
    </xf>
    <xf numFmtId="0" fontId="8" fillId="0" borderId="0" xfId="34" applyFont="1" applyFill="1" applyProtection="1">
      <protection locked="0"/>
    </xf>
    <xf numFmtId="0" fontId="8" fillId="0" borderId="0" xfId="34" applyFont="1" applyProtection="1">
      <protection locked="0"/>
    </xf>
    <xf numFmtId="0" fontId="3" fillId="0" borderId="0" xfId="35" applyAlignment="1" applyProtection="1">
      <alignment horizontal="center"/>
      <protection locked="0"/>
    </xf>
    <xf numFmtId="0" fontId="3" fillId="0" borderId="0" xfId="35" applyFont="1" applyProtection="1"/>
    <xf numFmtId="0" fontId="8" fillId="0" borderId="0" xfId="34" applyFont="1" applyProtection="1"/>
    <xf numFmtId="0" fontId="8" fillId="0" borderId="0" xfId="34" applyFont="1" applyFill="1" applyProtection="1"/>
    <xf numFmtId="0" fontId="8" fillId="0" borderId="0" xfId="35" applyFont="1" applyProtection="1">
      <protection locked="0"/>
    </xf>
    <xf numFmtId="0" fontId="3" fillId="0" borderId="0" xfId="32" applyProtection="1">
      <protection locked="0"/>
    </xf>
    <xf numFmtId="42" fontId="8" fillId="0" borderId="0" xfId="35" applyNumberFormat="1" applyFont="1" applyProtection="1">
      <protection locked="0"/>
    </xf>
    <xf numFmtId="0" fontId="8" fillId="0" borderId="0" xfId="24" applyFont="1" applyProtection="1">
      <protection locked="0"/>
    </xf>
    <xf numFmtId="0" fontId="3" fillId="0" borderId="0" xfId="30" applyProtection="1">
      <protection locked="0"/>
    </xf>
    <xf numFmtId="0" fontId="3" fillId="0" borderId="0" xfId="9" applyProtection="1">
      <protection locked="0"/>
    </xf>
    <xf numFmtId="42" fontId="3" fillId="0" borderId="0" xfId="9" applyNumberFormat="1" applyProtection="1">
      <protection locked="0"/>
    </xf>
    <xf numFmtId="41" fontId="3" fillId="0" borderId="0" xfId="9" applyNumberFormat="1" applyProtection="1">
      <protection locked="0"/>
    </xf>
    <xf numFmtId="0" fontId="0" fillId="0" borderId="0" xfId="0" applyProtection="1">
      <protection locked="0"/>
    </xf>
    <xf numFmtId="42" fontId="0" fillId="0" borderId="0" xfId="0" applyNumberFormat="1" applyProtection="1">
      <protection locked="0"/>
    </xf>
    <xf numFmtId="0" fontId="8" fillId="0" borderId="0" xfId="0" applyFont="1" applyProtection="1">
      <protection locked="0"/>
    </xf>
    <xf numFmtId="42" fontId="8" fillId="0" borderId="0" xfId="0" applyNumberFormat="1" applyFont="1" applyProtection="1">
      <protection locked="0"/>
    </xf>
  </cellXfs>
  <cellStyles count="38">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Hyperlink" xfId="7" builtinId="8"/>
    <cellStyle name="Normal" xfId="0" builtinId="0"/>
    <cellStyle name="normal 2" xfId="8" xr:uid="{00000000-0005-0000-0000-000008000000}"/>
    <cellStyle name="Normal 3" xfId="9" xr:uid="{00000000-0005-0000-0000-000009000000}"/>
    <cellStyle name="normal__i_ (2)" xfId="10" xr:uid="{00000000-0005-0000-0000-00000A000000}"/>
    <cellStyle name="Normal__i_ (2)_1" xfId="11" xr:uid="{00000000-0005-0000-0000-00000B000000}"/>
    <cellStyle name="normal__ii_ (2)" xfId="12" xr:uid="{00000000-0005-0000-0000-00000C000000}"/>
    <cellStyle name="Normal__ii_ (2)_1" xfId="13" xr:uid="{00000000-0005-0000-0000-00000D000000}"/>
    <cellStyle name="normal_05 Gathering Annual Report with new seal " xfId="14" xr:uid="{00000000-0005-0000-0000-00000E000000}"/>
    <cellStyle name="normal_06 Distribution Annual Report" xfId="15" xr:uid="{00000000-0005-0000-0000-00000F000000}"/>
    <cellStyle name="Normal_07 Proposed Gathering Annual Report  COVER__2" xfId="16" xr:uid="{00000000-0005-0000-0000-000010000000}"/>
    <cellStyle name="Normal_09 proposed Distribution Annual Report adj for transp" xfId="17" xr:uid="{00000000-0005-0000-0000-000011000000}"/>
    <cellStyle name="normal_09 proposed Transmission Annual Report" xfId="18" xr:uid="{00000000-0005-0000-0000-000012000000}"/>
    <cellStyle name="Normal_09 proposed Transmission Annual Report 2" xfId="19" xr:uid="{00000000-0005-0000-0000-000013000000}"/>
    <cellStyle name="Normal_09 proposed Transmission Annual Report_09 proposed Transmission Annual Report" xfId="20" xr:uid="{00000000-0005-0000-0000-000014000000}"/>
    <cellStyle name="Normal_09 proposed Transmission Annual Report_1" xfId="21" xr:uid="{00000000-0005-0000-0000-000015000000}"/>
    <cellStyle name="normal_09 proposed Transmission Annual Report_1 2" xfId="22" xr:uid="{00000000-0005-0000-0000-000016000000}"/>
    <cellStyle name="Normal_1 (2)" xfId="23" xr:uid="{00000000-0005-0000-0000-000017000000}"/>
    <cellStyle name="normal_10" xfId="24" xr:uid="{00000000-0005-0000-0000-000018000000}"/>
    <cellStyle name="Normal_10 (2)_1" xfId="25" xr:uid="{00000000-0005-0000-0000-000019000000}"/>
    <cellStyle name="Normal_12" xfId="26" xr:uid="{00000000-0005-0000-0000-00001A000000}"/>
    <cellStyle name="Normal_12 (2)" xfId="27" xr:uid="{00000000-0005-0000-0000-00001B000000}"/>
    <cellStyle name="normal_18 (2)" xfId="28" xr:uid="{00000000-0005-0000-0000-00001C000000}"/>
    <cellStyle name="normal_24" xfId="29" xr:uid="{00000000-0005-0000-0000-00001D000000}"/>
    <cellStyle name="Normal_32 (2)" xfId="30" xr:uid="{00000000-0005-0000-0000-00001E000000}"/>
    <cellStyle name="normal_4 (2)" xfId="31" xr:uid="{00000000-0005-0000-0000-00001F000000}"/>
    <cellStyle name="Normal_7 (2)" xfId="32" xr:uid="{00000000-0005-0000-0000-000020000000}"/>
    <cellStyle name="normal_9 (2)" xfId="33" xr:uid="{00000000-0005-0000-0000-000021000000}"/>
    <cellStyle name="normal_Proposed 04 Distribution Annual Report" xfId="34" xr:uid="{00000000-0005-0000-0000-000022000000}"/>
    <cellStyle name="Normal_Proposed 04 Transmission Annual Report" xfId="35" xr:uid="{00000000-0005-0000-0000-000023000000}"/>
    <cellStyle name="Percent" xfId="37" builtinId="5"/>
    <cellStyle name="Total" xfId="36" builtinId="25" customBuiltin="1"/>
  </cellStyles>
  <dxfs count="5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257175</xdr:colOff>
      <xdr:row>11</xdr:row>
      <xdr:rowOff>123825</xdr:rowOff>
    </xdr:from>
    <xdr:to>
      <xdr:col>6</xdr:col>
      <xdr:colOff>295275</xdr:colOff>
      <xdr:row>23</xdr:row>
      <xdr:rowOff>133350</xdr:rowOff>
    </xdr:to>
    <xdr:pic>
      <xdr:nvPicPr>
        <xdr:cNvPr id="1224" name="Picture 4" descr="Railroad Commission of Texas Logo">
          <a:extLst>
            <a:ext uri="{FF2B5EF4-FFF2-40B4-BE49-F238E27FC236}">
              <a16:creationId xmlns:a16="http://schemas.microsoft.com/office/drawing/2014/main" id="{6C681EC1-BA6B-419E-94E5-2AC83C698F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171700" y="3114675"/>
          <a:ext cx="195262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2286000</xdr:colOff>
      <xdr:row>11</xdr:row>
      <xdr:rowOff>38100</xdr:rowOff>
    </xdr:from>
    <xdr:to>
      <xdr:col>0</xdr:col>
      <xdr:colOff>4162425</xdr:colOff>
      <xdr:row>22</xdr:row>
      <xdr:rowOff>133350</xdr:rowOff>
    </xdr:to>
    <xdr:pic>
      <xdr:nvPicPr>
        <xdr:cNvPr id="2149" name="Picture 3" descr="Railroad Commission of Texas Logo">
          <a:extLst>
            <a:ext uri="{FF2B5EF4-FFF2-40B4-BE49-F238E27FC236}">
              <a16:creationId xmlns:a16="http://schemas.microsoft.com/office/drawing/2014/main" id="{539C14CD-9410-422F-8BB2-EEDF921BB8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286000" y="3019425"/>
          <a:ext cx="1876425"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rrc.texas.gov/gas-services/gas-services-form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ferc.gov/accounting-matters-1."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53"/>
  <sheetViews>
    <sheetView showGridLines="0" showRuler="0" showWhiteSpace="0" zoomScaleNormal="100" zoomScaleSheetLayoutView="100" workbookViewId="0">
      <selection activeCell="I22" sqref="I22"/>
    </sheetView>
  </sheetViews>
  <sheetFormatPr defaultColWidth="9.21875" defaultRowHeight="13.2"/>
  <cols>
    <col min="1" max="8" width="9.21875" style="89"/>
    <col min="9" max="9" width="10.5546875" style="89" customWidth="1"/>
    <col min="10" max="10" width="8.44140625" style="89" customWidth="1"/>
    <col min="11" max="16384" width="9.21875" style="89"/>
  </cols>
  <sheetData>
    <row r="1" spans="1:10">
      <c r="A1" s="86"/>
      <c r="B1" s="87"/>
      <c r="C1" s="87"/>
      <c r="D1" s="87"/>
      <c r="E1" s="87"/>
      <c r="F1" s="87"/>
      <c r="G1" s="87"/>
      <c r="H1" s="87"/>
      <c r="I1" s="87"/>
      <c r="J1" s="88"/>
    </row>
    <row r="2" spans="1:10">
      <c r="A2" s="90"/>
      <c r="J2" s="91"/>
    </row>
    <row r="3" spans="1:10" ht="36.6">
      <c r="A3" s="725" t="s">
        <v>877</v>
      </c>
      <c r="B3" s="726"/>
      <c r="C3" s="726"/>
      <c r="D3" s="726"/>
      <c r="E3" s="726"/>
      <c r="F3" s="726"/>
      <c r="G3" s="726"/>
      <c r="H3" s="726"/>
      <c r="I3" s="726"/>
      <c r="J3" s="727"/>
    </row>
    <row r="4" spans="1:10" ht="15.75" customHeight="1">
      <c r="A4" s="725"/>
      <c r="B4" s="726"/>
      <c r="C4" s="726"/>
      <c r="D4" s="726"/>
      <c r="E4" s="726"/>
      <c r="F4" s="726"/>
      <c r="G4" s="726"/>
      <c r="H4" s="726"/>
      <c r="I4" s="726"/>
      <c r="J4" s="727"/>
    </row>
    <row r="5" spans="1:10" ht="34.200000000000003">
      <c r="A5" s="738" t="s">
        <v>906</v>
      </c>
      <c r="B5" s="739"/>
      <c r="C5" s="739"/>
      <c r="D5" s="739"/>
      <c r="E5" s="739"/>
      <c r="F5" s="739"/>
      <c r="G5" s="739"/>
      <c r="H5" s="739"/>
      <c r="I5" s="739"/>
      <c r="J5" s="736"/>
    </row>
    <row r="6" spans="1:10" s="737" customFormat="1" ht="30">
      <c r="A6" s="740" t="s">
        <v>909</v>
      </c>
      <c r="B6" s="741"/>
      <c r="C6" s="741"/>
      <c r="D6" s="741"/>
      <c r="E6" s="741"/>
      <c r="F6" s="741"/>
      <c r="G6" s="741"/>
      <c r="H6" s="741"/>
      <c r="I6" s="741"/>
      <c r="J6" s="736"/>
    </row>
    <row r="7" spans="1:10">
      <c r="A7" s="207"/>
      <c r="B7" s="205"/>
      <c r="C7" s="205"/>
      <c r="D7" s="205"/>
      <c r="E7" s="205"/>
      <c r="F7" s="205"/>
      <c r="G7" s="205"/>
      <c r="H7" s="205"/>
      <c r="I7" s="205"/>
      <c r="J7" s="206"/>
    </row>
    <row r="8" spans="1:10" ht="27.6">
      <c r="A8" s="990" t="s">
        <v>871</v>
      </c>
      <c r="B8" s="746"/>
      <c r="C8" s="989"/>
      <c r="D8" s="989"/>
      <c r="E8" s="989"/>
      <c r="F8" s="989"/>
      <c r="G8" s="989"/>
      <c r="H8" s="989"/>
      <c r="I8" s="989"/>
      <c r="J8" s="727"/>
    </row>
    <row r="9" spans="1:10">
      <c r="A9" s="207"/>
      <c r="B9" s="205"/>
      <c r="C9" s="205"/>
      <c r="D9" s="205"/>
      <c r="E9" s="205"/>
      <c r="F9" s="205"/>
      <c r="G9" s="205"/>
      <c r="H9" s="205"/>
      <c r="I9" s="205"/>
      <c r="J9" s="206"/>
    </row>
    <row r="10" spans="1:10" ht="27.6">
      <c r="A10" s="743" t="s">
        <v>1128</v>
      </c>
      <c r="B10" s="744"/>
      <c r="C10" s="744"/>
      <c r="D10" s="744"/>
      <c r="E10" s="744"/>
      <c r="F10" s="744"/>
      <c r="G10" s="744"/>
      <c r="H10" s="744"/>
      <c r="I10" s="744"/>
      <c r="J10" s="745"/>
    </row>
    <row r="11" spans="1:10" ht="12.75" customHeight="1">
      <c r="A11" s="207"/>
      <c r="B11" s="205"/>
      <c r="C11" s="742"/>
      <c r="D11" s="742"/>
      <c r="E11" s="742"/>
      <c r="F11" s="742"/>
      <c r="G11" s="742"/>
      <c r="H11" s="742"/>
      <c r="I11" s="205"/>
      <c r="J11" s="206"/>
    </row>
    <row r="12" spans="1:10">
      <c r="A12" s="90"/>
      <c r="J12" s="91"/>
    </row>
    <row r="13" spans="1:10">
      <c r="A13" s="90"/>
      <c r="J13" s="91"/>
    </row>
    <row r="14" spans="1:10">
      <c r="A14" s="90"/>
      <c r="J14" s="91"/>
    </row>
    <row r="15" spans="1:10">
      <c r="A15" s="90"/>
      <c r="J15" s="91"/>
    </row>
    <row r="16" spans="1:10">
      <c r="A16" s="90"/>
      <c r="E16"/>
      <c r="J16" s="91"/>
    </row>
    <row r="17" spans="1:10">
      <c r="A17" s="90"/>
      <c r="J17" s="91"/>
    </row>
    <row r="18" spans="1:10">
      <c r="A18" s="90"/>
      <c r="J18" s="91"/>
    </row>
    <row r="19" spans="1:10">
      <c r="A19" s="90"/>
      <c r="J19" s="91"/>
    </row>
    <row r="20" spans="1:10">
      <c r="A20" s="90"/>
      <c r="J20" s="91"/>
    </row>
    <row r="21" spans="1:10">
      <c r="A21" s="90"/>
      <c r="J21" s="91"/>
    </row>
    <row r="22" spans="1:10">
      <c r="A22" s="90"/>
      <c r="J22" s="91"/>
    </row>
    <row r="23" spans="1:10">
      <c r="A23" s="90"/>
      <c r="J23" s="91"/>
    </row>
    <row r="24" spans="1:10">
      <c r="A24" s="90"/>
      <c r="J24" s="91"/>
    </row>
    <row r="25" spans="1:10">
      <c r="A25" s="90"/>
      <c r="J25" s="91"/>
    </row>
    <row r="26" spans="1:10">
      <c r="A26" s="90"/>
      <c r="J26" s="91"/>
    </row>
    <row r="27" spans="1:10">
      <c r="A27" s="90"/>
      <c r="J27" s="91"/>
    </row>
    <row r="28" spans="1:10" ht="25.2">
      <c r="A28" s="90"/>
      <c r="C28" s="722" t="s">
        <v>583</v>
      </c>
      <c r="D28" s="722"/>
      <c r="E28" s="722"/>
      <c r="F28" s="722"/>
      <c r="G28" s="722"/>
      <c r="J28" s="91"/>
    </row>
    <row r="29" spans="1:10">
      <c r="A29" s="90"/>
      <c r="I29" s="595" t="s">
        <v>903</v>
      </c>
      <c r="J29" s="91"/>
    </row>
    <row r="30" spans="1:10">
      <c r="A30" s="90"/>
      <c r="C30" s="1370"/>
      <c r="D30" s="1371"/>
      <c r="E30" s="1371"/>
      <c r="F30" s="1371"/>
      <c r="G30" s="1372"/>
      <c r="I30" s="1385"/>
      <c r="J30" s="91"/>
    </row>
    <row r="31" spans="1:10">
      <c r="A31" s="90"/>
      <c r="C31" s="1373"/>
      <c r="D31" s="1374"/>
      <c r="E31" s="1374"/>
      <c r="F31" s="1374"/>
      <c r="G31" s="1375"/>
      <c r="I31" s="1386"/>
      <c r="J31" s="91"/>
    </row>
    <row r="32" spans="1:10">
      <c r="A32" s="90"/>
      <c r="C32" s="724" t="s">
        <v>70</v>
      </c>
      <c r="D32" s="724"/>
      <c r="E32" s="724"/>
      <c r="F32" s="724"/>
      <c r="G32" s="724"/>
      <c r="J32" s="91"/>
    </row>
    <row r="33" spans="1:10">
      <c r="A33" s="90"/>
      <c r="J33" s="91"/>
    </row>
    <row r="34" spans="1:10" ht="17.55" customHeight="1">
      <c r="A34" s="90"/>
      <c r="D34" s="205"/>
      <c r="E34" s="723"/>
      <c r="F34" s="723"/>
      <c r="G34" s="723"/>
      <c r="J34" s="91"/>
    </row>
    <row r="35" spans="1:10" ht="17.55" customHeight="1">
      <c r="A35" s="90"/>
      <c r="C35" s="1376"/>
      <c r="D35" s="1377"/>
      <c r="E35" s="1377"/>
      <c r="F35" s="1377"/>
      <c r="G35" s="1378"/>
      <c r="I35" s="595" t="s">
        <v>1090</v>
      </c>
      <c r="J35" s="91"/>
    </row>
    <row r="36" spans="1:10">
      <c r="A36" s="90"/>
      <c r="C36" s="1379"/>
      <c r="D36" s="1380"/>
      <c r="E36" s="1380"/>
      <c r="F36" s="1380"/>
      <c r="G36" s="1381"/>
      <c r="I36" s="1385"/>
      <c r="J36" s="91"/>
    </row>
    <row r="37" spans="1:10">
      <c r="A37" s="90"/>
      <c r="C37" s="1382"/>
      <c r="D37" s="1383"/>
      <c r="E37" s="1383"/>
      <c r="F37" s="1383"/>
      <c r="G37" s="1384"/>
      <c r="I37" s="1386"/>
      <c r="J37" s="91"/>
    </row>
    <row r="38" spans="1:10">
      <c r="A38" s="90"/>
      <c r="C38" s="724" t="s">
        <v>71</v>
      </c>
      <c r="D38" s="724"/>
      <c r="E38" s="724"/>
      <c r="F38" s="724"/>
      <c r="G38" s="724"/>
      <c r="H38" s="1243"/>
      <c r="I38" s="1243" t="s">
        <v>1089</v>
      </c>
      <c r="J38" s="91"/>
    </row>
    <row r="39" spans="1:10">
      <c r="A39" s="90"/>
      <c r="J39" s="91"/>
    </row>
    <row r="40" spans="1:10">
      <c r="A40" s="90"/>
      <c r="J40" s="91"/>
    </row>
    <row r="41" spans="1:10">
      <c r="A41" s="90"/>
      <c r="J41" s="91"/>
    </row>
    <row r="42" spans="1:10">
      <c r="A42" s="90"/>
      <c r="J42" s="91"/>
    </row>
    <row r="43" spans="1:10" ht="16.8">
      <c r="A43" s="719" t="s">
        <v>1020</v>
      </c>
      <c r="B43" s="720"/>
      <c r="C43" s="720"/>
      <c r="D43" s="997"/>
      <c r="E43" s="997"/>
      <c r="F43" s="997"/>
      <c r="G43" s="997"/>
      <c r="H43" s="997"/>
      <c r="I43" s="720"/>
      <c r="J43" s="721"/>
    </row>
    <row r="44" spans="1:10" ht="16.8">
      <c r="A44" s="719" t="s">
        <v>1019</v>
      </c>
      <c r="B44" s="720"/>
      <c r="C44" s="720"/>
      <c r="D44" s="997"/>
      <c r="E44" s="997"/>
      <c r="F44" s="997"/>
      <c r="G44" s="997"/>
      <c r="H44" s="997"/>
      <c r="I44" s="720"/>
      <c r="J44" s="721"/>
    </row>
    <row r="45" spans="1:10" ht="16.8">
      <c r="A45" s="719" t="s">
        <v>1004</v>
      </c>
      <c r="B45" s="720"/>
      <c r="C45" s="720"/>
      <c r="D45" s="997"/>
      <c r="E45" s="997"/>
      <c r="F45" s="997"/>
      <c r="G45" s="997"/>
      <c r="H45" s="997"/>
      <c r="I45" s="720"/>
      <c r="J45" s="721"/>
    </row>
    <row r="46" spans="1:10">
      <c r="A46" s="90"/>
      <c r="J46" s="91"/>
    </row>
    <row r="47" spans="1:10" ht="13.8" thickBot="1">
      <c r="A47" s="93"/>
      <c r="B47" s="92"/>
      <c r="C47" s="92"/>
      <c r="D47" s="92"/>
      <c r="E47" s="92"/>
      <c r="F47" s="92"/>
      <c r="G47" s="92"/>
      <c r="H47" s="92"/>
      <c r="I47" s="92"/>
      <c r="J47" s="94"/>
    </row>
    <row r="52" spans="1:10" ht="16.8">
      <c r="A52" s="204"/>
      <c r="B52" s="204"/>
      <c r="C52" s="204"/>
      <c r="D52" s="204"/>
      <c r="E52" s="204"/>
      <c r="F52" s="204"/>
      <c r="G52" s="204"/>
      <c r="H52" s="204"/>
      <c r="I52" s="204"/>
      <c r="J52" s="204"/>
    </row>
    <row r="53" spans="1:10" ht="16.8">
      <c r="A53" s="204"/>
      <c r="B53" s="204"/>
      <c r="C53" s="204"/>
      <c r="D53" s="204"/>
      <c r="E53" s="204"/>
      <c r="F53" s="204"/>
      <c r="G53" s="204"/>
      <c r="H53" s="204"/>
      <c r="I53" s="204"/>
      <c r="J53" s="204"/>
    </row>
  </sheetData>
  <mergeCells count="4">
    <mergeCell ref="C30:G31"/>
    <mergeCell ref="C35:G37"/>
    <mergeCell ref="I30:I31"/>
    <mergeCell ref="I36:I37"/>
  </mergeCells>
  <printOptions horizontalCentered="1"/>
  <pageMargins left="0.81" right="0.55000000000000004" top="0.73" bottom="0.72" header="0.5" footer="0.5"/>
  <pageSetup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outlinePr summaryBelow="0" summaryRight="0"/>
    <pageSetUpPr autoPageBreaks="0"/>
  </sheetPr>
  <dimension ref="A1:IV58"/>
  <sheetViews>
    <sheetView showGridLines="0" showOutlineSymbols="0" view="pageBreakPreview" zoomScale="60" zoomScaleNormal="90" workbookViewId="0">
      <selection activeCell="A2" sqref="A2"/>
    </sheetView>
  </sheetViews>
  <sheetFormatPr defaultColWidth="9" defaultRowHeight="13.2"/>
  <cols>
    <col min="1" max="1" width="98.21875" style="13" customWidth="1"/>
    <col min="2" max="16384" width="9" style="13"/>
  </cols>
  <sheetData>
    <row r="1" spans="1:256">
      <c r="A1" s="1222" t="s">
        <v>1129</v>
      </c>
      <c r="B1" s="11"/>
      <c r="C1" s="11"/>
      <c r="D1" s="11"/>
    </row>
    <row r="3" spans="1:256" ht="17.399999999999999">
      <c r="A3" s="221" t="s">
        <v>0</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row>
    <row r="4" spans="1:256">
      <c r="A4" s="262"/>
    </row>
    <row r="5" spans="1:256">
      <c r="A5" s="262" t="s">
        <v>1</v>
      </c>
    </row>
    <row r="6" spans="1:256" ht="13.8">
      <c r="A6" s="262" t="s">
        <v>915</v>
      </c>
    </row>
    <row r="7" spans="1:256">
      <c r="A7" s="262"/>
    </row>
    <row r="8" spans="1:256">
      <c r="A8" s="262" t="s">
        <v>222</v>
      </c>
    </row>
    <row r="9" spans="1:256">
      <c r="A9" s="262"/>
    </row>
    <row r="10" spans="1:256" ht="12.75" customHeight="1">
      <c r="A10" s="262"/>
    </row>
    <row r="11" spans="1:256">
      <c r="A11" s="262" t="s">
        <v>624</v>
      </c>
    </row>
    <row r="12" spans="1:256">
      <c r="A12" s="262" t="s">
        <v>916</v>
      </c>
    </row>
    <row r="13" spans="1:256">
      <c r="A13" s="262" t="s">
        <v>623</v>
      </c>
    </row>
    <row r="14" spans="1:256">
      <c r="A14" s="1353"/>
    </row>
    <row r="15" spans="1:256" ht="15" customHeight="1">
      <c r="A15" s="1353" t="s">
        <v>756</v>
      </c>
    </row>
    <row r="16" spans="1:256" ht="15" customHeight="1">
      <c r="A16" s="1354"/>
    </row>
    <row r="17" spans="1:1" ht="15" customHeight="1">
      <c r="A17" s="1353"/>
    </row>
    <row r="18" spans="1:1" ht="15" customHeight="1">
      <c r="A18" s="1354"/>
    </row>
    <row r="19" spans="1:1" ht="15" customHeight="1">
      <c r="A19" s="1353"/>
    </row>
    <row r="20" spans="1:1">
      <c r="A20" s="262"/>
    </row>
    <row r="21" spans="1:1">
      <c r="A21" s="262" t="s">
        <v>935</v>
      </c>
    </row>
    <row r="22" spans="1:1">
      <c r="A22" s="262" t="s">
        <v>934</v>
      </c>
    </row>
    <row r="23" spans="1:1">
      <c r="A23" s="1353"/>
    </row>
    <row r="24" spans="1:1" ht="15" customHeight="1">
      <c r="A24" s="1353" t="s">
        <v>756</v>
      </c>
    </row>
    <row r="25" spans="1:1" ht="15" customHeight="1">
      <c r="A25" s="1354"/>
    </row>
    <row r="26" spans="1:1" ht="15" customHeight="1">
      <c r="A26" s="1353" t="s">
        <v>2</v>
      </c>
    </row>
    <row r="27" spans="1:1">
      <c r="A27" s="262"/>
    </row>
    <row r="28" spans="1:1">
      <c r="A28" s="262" t="s">
        <v>116</v>
      </c>
    </row>
    <row r="29" spans="1:1">
      <c r="A29" s="262" t="s">
        <v>3</v>
      </c>
    </row>
    <row r="30" spans="1:1">
      <c r="A30" s="262"/>
    </row>
    <row r="31" spans="1:1" ht="15" customHeight="1">
      <c r="A31" s="1353" t="s">
        <v>756</v>
      </c>
    </row>
    <row r="32" spans="1:1" ht="15" customHeight="1">
      <c r="A32" s="1354"/>
    </row>
    <row r="33" spans="1:1" ht="15" customHeight="1">
      <c r="A33" s="1353" t="s">
        <v>756</v>
      </c>
    </row>
    <row r="34" spans="1:1">
      <c r="A34" s="262"/>
    </row>
    <row r="35" spans="1:1">
      <c r="A35" s="262" t="s">
        <v>4</v>
      </c>
    </row>
    <row r="36" spans="1:1">
      <c r="A36" s="262" t="s">
        <v>117</v>
      </c>
    </row>
    <row r="37" spans="1:1">
      <c r="A37" s="1353"/>
    </row>
    <row r="38" spans="1:1" ht="15" customHeight="1">
      <c r="A38" s="1353" t="s">
        <v>756</v>
      </c>
    </row>
    <row r="39" spans="1:1" ht="15" customHeight="1">
      <c r="A39" s="1354"/>
    </row>
    <row r="40" spans="1:1" ht="15" customHeight="1">
      <c r="A40" s="1353" t="s">
        <v>756</v>
      </c>
    </row>
    <row r="41" spans="1:1">
      <c r="A41" s="262"/>
    </row>
    <row r="42" spans="1:1">
      <c r="A42" s="262" t="s">
        <v>5</v>
      </c>
    </row>
    <row r="43" spans="1:1">
      <c r="A43" s="1353"/>
    </row>
    <row r="44" spans="1:1" ht="15" customHeight="1">
      <c r="A44" s="1353" t="s">
        <v>756</v>
      </c>
    </row>
    <row r="45" spans="1:1" ht="15" customHeight="1">
      <c r="A45" s="1354"/>
    </row>
    <row r="46" spans="1:1" ht="15" customHeight="1">
      <c r="A46" s="1353" t="s">
        <v>756</v>
      </c>
    </row>
    <row r="47" spans="1:1" ht="15" customHeight="1">
      <c r="A47" s="1354"/>
    </row>
    <row r="48" spans="1:1" ht="15" customHeight="1">
      <c r="A48" s="1353"/>
    </row>
    <row r="49" spans="1:256" ht="15" customHeight="1">
      <c r="A49" s="1354"/>
    </row>
    <row r="50" spans="1:256" ht="15" customHeight="1">
      <c r="A50" s="1353" t="s">
        <v>756</v>
      </c>
    </row>
    <row r="51" spans="1:256" ht="15" customHeight="1">
      <c r="A51" s="1354"/>
    </row>
    <row r="52" spans="1:256" ht="15" customHeight="1">
      <c r="A52" s="43"/>
    </row>
    <row r="53" spans="1:256" ht="17.399999999999999">
      <c r="A53" s="263" t="s">
        <v>635</v>
      </c>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c r="HK53" s="12"/>
      <c r="HL53" s="12"/>
      <c r="HM53" s="12"/>
      <c r="HN53" s="12"/>
      <c r="HO53" s="12"/>
      <c r="HP53" s="12"/>
      <c r="HQ53" s="12"/>
      <c r="HR53" s="12"/>
      <c r="HS53" s="12"/>
      <c r="HT53" s="12"/>
      <c r="HU53" s="12"/>
      <c r="HV53" s="12"/>
      <c r="HW53" s="12"/>
      <c r="HX53" s="12"/>
      <c r="HY53" s="12"/>
      <c r="HZ53" s="12"/>
      <c r="IA53" s="12"/>
      <c r="IB53" s="12"/>
      <c r="IC53" s="12"/>
      <c r="ID53" s="12"/>
      <c r="IE53" s="12"/>
      <c r="IF53" s="12"/>
      <c r="IG53" s="12"/>
      <c r="IH53" s="12"/>
      <c r="II53" s="12"/>
      <c r="IJ53" s="12"/>
      <c r="IK53" s="12"/>
      <c r="IL53" s="12"/>
      <c r="IM53" s="12"/>
      <c r="IN53" s="12"/>
      <c r="IO53" s="12"/>
      <c r="IP53" s="12"/>
      <c r="IQ53" s="12"/>
      <c r="IR53" s="12"/>
      <c r="IS53" s="12"/>
      <c r="IT53" s="12"/>
      <c r="IU53" s="12"/>
      <c r="IV53" s="12"/>
    </row>
    <row r="54" spans="1:256">
      <c r="A54" s="14"/>
    </row>
    <row r="55" spans="1:256">
      <c r="A55" s="14"/>
    </row>
    <row r="56" spans="1:256">
      <c r="A56" s="14"/>
    </row>
    <row r="57" spans="1:256">
      <c r="A57" s="15"/>
    </row>
    <row r="58" spans="1:256">
      <c r="A58" s="14"/>
    </row>
  </sheetData>
  <sheetProtection algorithmName="SHA-512" hashValue="xRY9Py7a1vASrsetf9IxuNDpOK7mgeYKV2Q98d3PxfefGrfthaZmkvKbXfVWxfMRBsbYzd2kMSZ5PU3aqdoF3w==" saltValue="cC3t2tW7LDQv0JfGYu760g==" spinCount="100000" sheet="1" objects="1" scenarios="1"/>
  <printOptions horizontalCentered="1"/>
  <pageMargins left="0.81" right="0.4" top="0.5" bottom="0" header="0.33" footer="0.12"/>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outlinePr summaryBelow="0" summaryRight="0"/>
    <pageSetUpPr autoPageBreaks="0"/>
  </sheetPr>
  <dimension ref="A1:IV43"/>
  <sheetViews>
    <sheetView showGridLines="0" showOutlineSymbols="0" topLeftCell="A9" zoomScale="90" zoomScaleNormal="90" workbookViewId="0">
      <selection activeCell="A2" sqref="A2"/>
    </sheetView>
  </sheetViews>
  <sheetFormatPr defaultColWidth="9" defaultRowHeight="13.2"/>
  <cols>
    <col min="1" max="1" width="5.77734375" style="12" customWidth="1"/>
    <col min="2" max="2" width="35.77734375" style="12" customWidth="1"/>
    <col min="3" max="3" width="13" style="12" customWidth="1"/>
    <col min="4" max="4" width="21.44140625" style="12" customWidth="1"/>
    <col min="5" max="5" width="11.21875" style="12" customWidth="1"/>
    <col min="6" max="6" width="4.77734375" style="12" bestFit="1" customWidth="1"/>
    <col min="7" max="7" width="8.5546875" style="12" customWidth="1"/>
    <col min="8" max="16384" width="9" style="13"/>
  </cols>
  <sheetData>
    <row r="1" spans="1:256">
      <c r="A1" s="1222" t="s">
        <v>1154</v>
      </c>
    </row>
    <row r="3" spans="1:256" ht="18.75" customHeight="1">
      <c r="A3" s="118" t="s">
        <v>6</v>
      </c>
      <c r="B3" s="264"/>
      <c r="C3" s="264"/>
      <c r="D3" s="264"/>
      <c r="E3" s="264"/>
      <c r="F3" s="264"/>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row>
    <row r="4" spans="1:256" ht="10.5" customHeight="1">
      <c r="A4" s="262"/>
      <c r="B4" s="262"/>
      <c r="C4" s="262"/>
      <c r="D4" s="262"/>
      <c r="E4" s="262"/>
      <c r="F4" s="262"/>
    </row>
    <row r="5" spans="1:256" ht="13.8">
      <c r="A5" s="265" t="s">
        <v>896</v>
      </c>
      <c r="B5" s="139"/>
      <c r="C5" s="262"/>
      <c r="D5" s="262"/>
      <c r="E5" s="262"/>
      <c r="F5" s="262"/>
    </row>
    <row r="6" spans="1:256" ht="13.8">
      <c r="A6" s="266" t="s">
        <v>619</v>
      </c>
      <c r="B6" s="139"/>
      <c r="C6" s="262"/>
      <c r="D6" s="262"/>
      <c r="E6" s="262"/>
      <c r="F6" s="262"/>
    </row>
    <row r="7" spans="1:256" ht="13.8">
      <c r="A7" s="265" t="s">
        <v>917</v>
      </c>
      <c r="B7" s="139"/>
      <c r="C7" s="262"/>
      <c r="D7" s="262"/>
      <c r="E7" s="262"/>
      <c r="F7" s="262"/>
    </row>
    <row r="8" spans="1:256" ht="13.8">
      <c r="A8" s="265" t="s">
        <v>918</v>
      </c>
      <c r="B8" s="139"/>
      <c r="C8" s="262"/>
      <c r="D8" s="262"/>
      <c r="E8" s="262"/>
      <c r="F8" s="262"/>
    </row>
    <row r="9" spans="1:256" ht="13.8">
      <c r="A9" s="265" t="s">
        <v>919</v>
      </c>
      <c r="B9" s="139"/>
      <c r="C9" s="267"/>
      <c r="D9" s="267"/>
      <c r="E9" s="267"/>
      <c r="F9" s="267"/>
    </row>
    <row r="10" spans="1:256" ht="13.8" thickBot="1">
      <c r="A10" s="267"/>
      <c r="B10" s="139"/>
      <c r="C10" s="267"/>
      <c r="D10" s="267"/>
      <c r="E10" s="267"/>
      <c r="F10" s="267"/>
    </row>
    <row r="11" spans="1:256">
      <c r="A11" s="210" t="s">
        <v>757</v>
      </c>
      <c r="B11" s="210" t="s">
        <v>8</v>
      </c>
      <c r="C11" s="210" t="s">
        <v>9</v>
      </c>
      <c r="D11" s="210" t="s">
        <v>10</v>
      </c>
      <c r="E11" s="210" t="s">
        <v>7</v>
      </c>
      <c r="F11" s="210" t="s">
        <v>757</v>
      </c>
    </row>
    <row r="12" spans="1:256">
      <c r="A12" s="211" t="s">
        <v>758</v>
      </c>
      <c r="B12" s="211"/>
      <c r="C12" s="211" t="s">
        <v>12</v>
      </c>
      <c r="D12" s="754"/>
      <c r="E12" s="211" t="s">
        <v>11</v>
      </c>
      <c r="F12" s="211" t="s">
        <v>758</v>
      </c>
    </row>
    <row r="13" spans="1:256">
      <c r="A13" s="211" t="s">
        <v>759</v>
      </c>
      <c r="B13" s="211"/>
      <c r="C13" s="211"/>
      <c r="D13" s="754"/>
      <c r="E13" s="211" t="s">
        <v>13</v>
      </c>
      <c r="F13" s="211" t="s">
        <v>759</v>
      </c>
    </row>
    <row r="14" spans="1:256" ht="13.8" thickBot="1">
      <c r="A14" s="212"/>
      <c r="B14" s="212" t="s">
        <v>760</v>
      </c>
      <c r="C14" s="212" t="s">
        <v>761</v>
      </c>
      <c r="D14" s="212" t="s">
        <v>762</v>
      </c>
      <c r="E14" s="212" t="s">
        <v>763</v>
      </c>
      <c r="F14" s="212"/>
    </row>
    <row r="15" spans="1:256" ht="24.75" customHeight="1">
      <c r="A15" s="217">
        <v>1</v>
      </c>
      <c r="B15" s="1358"/>
      <c r="C15" s="1084"/>
      <c r="D15" s="1358"/>
      <c r="E15" s="1223" t="s">
        <v>14</v>
      </c>
      <c r="F15" s="217">
        <v>1</v>
      </c>
    </row>
    <row r="16" spans="1:256" ht="24.75" customHeight="1">
      <c r="A16" s="217">
        <v>2</v>
      </c>
      <c r="B16" s="1359"/>
      <c r="C16" s="1084"/>
      <c r="D16" s="1358"/>
      <c r="E16" s="1084"/>
      <c r="F16" s="217">
        <v>2</v>
      </c>
    </row>
    <row r="17" spans="1:6" ht="24.75" customHeight="1">
      <c r="A17" s="217">
        <v>3</v>
      </c>
      <c r="B17" s="1358"/>
      <c r="C17" s="1084"/>
      <c r="D17" s="1358"/>
      <c r="E17" s="1084"/>
      <c r="F17" s="217">
        <v>3</v>
      </c>
    </row>
    <row r="18" spans="1:6" ht="24.75" customHeight="1">
      <c r="A18" s="217">
        <v>4</v>
      </c>
      <c r="B18" s="1358"/>
      <c r="C18" s="1084"/>
      <c r="D18" s="1358"/>
      <c r="E18" s="1084"/>
      <c r="F18" s="217">
        <v>4</v>
      </c>
    </row>
    <row r="19" spans="1:6" ht="24.75" customHeight="1">
      <c r="A19" s="217">
        <v>5</v>
      </c>
      <c r="B19" s="1358"/>
      <c r="C19" s="1084"/>
      <c r="D19" s="1358"/>
      <c r="E19" s="1084"/>
      <c r="F19" s="217">
        <v>5</v>
      </c>
    </row>
    <row r="20" spans="1:6" ht="24.75" customHeight="1">
      <c r="A20" s="217">
        <v>6</v>
      </c>
      <c r="B20" s="1358"/>
      <c r="C20" s="1084"/>
      <c r="D20" s="1358"/>
      <c r="E20" s="1084"/>
      <c r="F20" s="217">
        <v>6</v>
      </c>
    </row>
    <row r="21" spans="1:6" ht="24.75" customHeight="1">
      <c r="A21" s="217">
        <v>7</v>
      </c>
      <c r="B21" s="1358"/>
      <c r="C21" s="1084"/>
      <c r="D21" s="1358"/>
      <c r="E21" s="1084"/>
      <c r="F21" s="217">
        <v>7</v>
      </c>
    </row>
    <row r="22" spans="1:6" ht="24.75" customHeight="1">
      <c r="A22" s="217">
        <v>8</v>
      </c>
      <c r="B22" s="1358"/>
      <c r="C22" s="1084"/>
      <c r="D22" s="1358"/>
      <c r="E22" s="1084"/>
      <c r="F22" s="217">
        <v>8</v>
      </c>
    </row>
    <row r="23" spans="1:6" ht="24.75" customHeight="1">
      <c r="A23" s="217">
        <v>9</v>
      </c>
      <c r="B23" s="1358"/>
      <c r="C23" s="1084"/>
      <c r="D23" s="1358"/>
      <c r="E23" s="1084"/>
      <c r="F23" s="217">
        <v>9</v>
      </c>
    </row>
    <row r="24" spans="1:6" ht="24.75" customHeight="1">
      <c r="A24" s="217">
        <v>10</v>
      </c>
      <c r="B24" s="1358"/>
      <c r="C24" s="1084"/>
      <c r="D24" s="1358"/>
      <c r="E24" s="1084"/>
      <c r="F24" s="217">
        <v>10</v>
      </c>
    </row>
    <row r="25" spans="1:6" ht="24.75" customHeight="1">
      <c r="A25" s="217">
        <v>11</v>
      </c>
      <c r="B25" s="1358"/>
      <c r="C25" s="1084"/>
      <c r="D25" s="1358"/>
      <c r="E25" s="1084"/>
      <c r="F25" s="217">
        <v>11</v>
      </c>
    </row>
    <row r="26" spans="1:6" ht="24.75" customHeight="1">
      <c r="A26" s="217">
        <v>12</v>
      </c>
      <c r="B26" s="1358"/>
      <c r="C26" s="1084"/>
      <c r="D26" s="1358"/>
      <c r="E26" s="1084"/>
      <c r="F26" s="217">
        <v>12</v>
      </c>
    </row>
    <row r="27" spans="1:6" ht="24.75" customHeight="1">
      <c r="A27" s="217">
        <v>13</v>
      </c>
      <c r="B27" s="1358"/>
      <c r="C27" s="1084"/>
      <c r="D27" s="1358"/>
      <c r="E27" s="1084"/>
      <c r="F27" s="217">
        <v>13</v>
      </c>
    </row>
    <row r="28" spans="1:6" ht="24.75" customHeight="1">
      <c r="A28" s="217">
        <v>14</v>
      </c>
      <c r="B28" s="1358"/>
      <c r="C28" s="1084"/>
      <c r="D28" s="1358"/>
      <c r="E28" s="1084"/>
      <c r="F28" s="217">
        <v>14</v>
      </c>
    </row>
    <row r="29" spans="1:6" ht="24.75" customHeight="1">
      <c r="A29" s="217">
        <v>15</v>
      </c>
      <c r="B29" s="1358"/>
      <c r="C29" s="1084"/>
      <c r="D29" s="1358"/>
      <c r="E29" s="1084"/>
      <c r="F29" s="217">
        <v>15</v>
      </c>
    </row>
    <row r="30" spans="1:6" ht="24.75" customHeight="1">
      <c r="A30" s="217">
        <v>16</v>
      </c>
      <c r="B30" s="1358"/>
      <c r="C30" s="1084"/>
      <c r="D30" s="1358"/>
      <c r="E30" s="1084"/>
      <c r="F30" s="217">
        <v>16</v>
      </c>
    </row>
    <row r="31" spans="1:6" ht="24.75" customHeight="1">
      <c r="A31" s="18">
        <v>17</v>
      </c>
      <c r="B31" s="1360"/>
      <c r="C31" s="1225"/>
      <c r="D31" s="1360"/>
      <c r="E31" s="1225"/>
      <c r="F31" s="18">
        <v>17</v>
      </c>
    </row>
    <row r="32" spans="1:6" ht="24.75" customHeight="1">
      <c r="A32" s="18">
        <v>18</v>
      </c>
      <c r="B32" s="1360"/>
      <c r="C32" s="1225"/>
      <c r="D32" s="1360"/>
      <c r="E32" s="1225"/>
      <c r="F32" s="18">
        <v>18</v>
      </c>
    </row>
    <row r="33" spans="1:6" ht="24.75" customHeight="1">
      <c r="A33" s="18">
        <v>19</v>
      </c>
      <c r="B33" s="1360"/>
      <c r="C33" s="1225"/>
      <c r="D33" s="1360"/>
      <c r="E33" s="1225"/>
      <c r="F33" s="18">
        <v>19</v>
      </c>
    </row>
    <row r="34" spans="1:6" ht="24.75" customHeight="1" thickBot="1">
      <c r="A34" s="212">
        <v>20</v>
      </c>
      <c r="B34" s="1361"/>
      <c r="C34" s="1226"/>
      <c r="D34" s="1361"/>
      <c r="E34" s="1226"/>
      <c r="F34" s="212">
        <v>20</v>
      </c>
    </row>
    <row r="35" spans="1:6">
      <c r="A35" s="268"/>
      <c r="B35" s="42"/>
      <c r="C35" s="42"/>
      <c r="D35" s="42"/>
      <c r="E35" s="42"/>
      <c r="F35" s="268"/>
    </row>
    <row r="36" spans="1:6">
      <c r="A36" s="268"/>
      <c r="B36" s="42"/>
      <c r="C36" s="42"/>
      <c r="D36" s="42"/>
      <c r="E36" s="42"/>
      <c r="F36" s="268"/>
    </row>
    <row r="37" spans="1:6">
      <c r="A37" s="268"/>
      <c r="B37" s="42"/>
      <c r="C37" s="42"/>
      <c r="D37" s="42"/>
      <c r="E37" s="42"/>
      <c r="F37" s="268"/>
    </row>
    <row r="38" spans="1:6" ht="17.399999999999999">
      <c r="A38" s="269" t="s">
        <v>636</v>
      </c>
      <c r="B38" s="264"/>
      <c r="C38" s="1256"/>
      <c r="D38" s="264"/>
      <c r="E38" s="264"/>
      <c r="F38" s="264"/>
    </row>
    <row r="39" spans="1:6">
      <c r="A39" s="13"/>
      <c r="B39" s="13"/>
      <c r="C39" s="13"/>
      <c r="D39" s="13"/>
      <c r="E39" s="13"/>
      <c r="F39" s="13"/>
    </row>
    <row r="40" spans="1:6">
      <c r="A40" s="13"/>
      <c r="B40" s="13"/>
      <c r="C40" s="13"/>
      <c r="D40" s="13"/>
      <c r="E40" s="13"/>
      <c r="F40" s="13"/>
    </row>
    <row r="41" spans="1:6">
      <c r="A41" s="13"/>
      <c r="B41" s="13"/>
      <c r="C41" s="13"/>
      <c r="D41" s="13"/>
      <c r="E41" s="13"/>
      <c r="F41" s="13"/>
    </row>
    <row r="42" spans="1:6">
      <c r="A42" s="13"/>
      <c r="B42" s="13"/>
      <c r="C42" s="13"/>
      <c r="D42" s="13"/>
      <c r="E42" s="13"/>
      <c r="F42" s="13"/>
    </row>
    <row r="43" spans="1:6">
      <c r="A43" s="13"/>
      <c r="B43" s="15"/>
      <c r="C43" s="13"/>
      <c r="D43" s="13"/>
      <c r="E43" s="13"/>
      <c r="F43" s="13"/>
    </row>
  </sheetData>
  <sheetProtection algorithmName="SHA-512" hashValue="JrwHdTzRZFsCfgtsVudfs0rsQLzsJYEQksrMlAXn2EFAbhaRhB7r2t4dahHrrzWEk/DAf3l/t4am74RsrNj1Gg==" saltValue="TvknIpFArCC1EaCUoFMRPg==" spinCount="100000" sheet="1" objects="1" scenarios="1"/>
  <printOptions horizontalCentered="1"/>
  <pageMargins left="0.81" right="0.4" top="0.5" bottom="0" header="0.33" footer="0.12"/>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outlinePr summaryBelow="0" summaryRight="0"/>
  </sheetPr>
  <dimension ref="A1:F42"/>
  <sheetViews>
    <sheetView showGridLines="0" showOutlineSymbols="0" zoomScale="90" zoomScaleNormal="90" workbookViewId="0">
      <selection activeCell="A2" sqref="A2"/>
    </sheetView>
  </sheetViews>
  <sheetFormatPr defaultColWidth="9.21875" defaultRowHeight="13.2"/>
  <cols>
    <col min="1" max="1" width="5" style="13" customWidth="1"/>
    <col min="2" max="2" width="25.5546875" style="12" customWidth="1"/>
    <col min="3" max="3" width="34.5546875" style="12" customWidth="1"/>
    <col min="4" max="4" width="11.5546875" style="12" customWidth="1"/>
    <col min="5" max="5" width="12.77734375" style="12" customWidth="1"/>
    <col min="6" max="6" width="5" style="12" customWidth="1"/>
    <col min="7" max="16384" width="9.21875" style="12"/>
  </cols>
  <sheetData>
    <row r="1" spans="1:6">
      <c r="A1" s="1222" t="s">
        <v>1155</v>
      </c>
    </row>
    <row r="3" spans="1:6" ht="18.75" customHeight="1">
      <c r="A3" s="118" t="s">
        <v>15</v>
      </c>
      <c r="B3" s="618"/>
      <c r="C3" s="618"/>
      <c r="D3" s="618"/>
      <c r="E3" s="618"/>
      <c r="F3" s="618"/>
    </row>
    <row r="4" spans="1:6" ht="12.75" customHeight="1">
      <c r="A4" s="262"/>
      <c r="B4" s="139"/>
      <c r="C4" s="139"/>
      <c r="D4" s="139"/>
      <c r="E4" s="139"/>
      <c r="F4" s="139"/>
    </row>
    <row r="5" spans="1:6">
      <c r="A5" s="262"/>
      <c r="B5" s="262" t="s">
        <v>16</v>
      </c>
      <c r="C5" s="139"/>
      <c r="D5" s="139"/>
      <c r="E5" s="139"/>
      <c r="F5" s="139"/>
    </row>
    <row r="6" spans="1:6">
      <c r="A6" s="262"/>
      <c r="B6" s="262" t="s">
        <v>17</v>
      </c>
      <c r="C6" s="139"/>
      <c r="D6" s="139"/>
      <c r="E6" s="139"/>
      <c r="F6" s="139"/>
    </row>
    <row r="7" spans="1:6">
      <c r="A7" s="262"/>
      <c r="B7" s="262" t="s">
        <v>223</v>
      </c>
      <c r="C7" s="139"/>
      <c r="D7" s="139"/>
      <c r="E7" s="139"/>
      <c r="F7" s="139"/>
    </row>
    <row r="8" spans="1:6" ht="12" customHeight="1">
      <c r="A8" s="262"/>
      <c r="B8" s="262" t="s">
        <v>764</v>
      </c>
      <c r="C8" s="139"/>
      <c r="D8" s="139"/>
      <c r="E8" s="139"/>
      <c r="F8" s="139"/>
    </row>
    <row r="9" spans="1:6" ht="13.8" thickBot="1">
      <c r="A9" s="262"/>
      <c r="B9" s="139"/>
      <c r="C9" s="139"/>
      <c r="D9" s="139"/>
      <c r="E9" s="139"/>
      <c r="F9" s="139"/>
    </row>
    <row r="10" spans="1:6" ht="13.8" thickBot="1">
      <c r="A10" s="208" t="s">
        <v>757</v>
      </c>
      <c r="B10" s="208" t="s">
        <v>20</v>
      </c>
      <c r="C10" s="208" t="s">
        <v>18</v>
      </c>
      <c r="D10" s="270" t="s">
        <v>19</v>
      </c>
      <c r="E10" s="271"/>
      <c r="F10" s="208" t="s">
        <v>757</v>
      </c>
    </row>
    <row r="11" spans="1:6">
      <c r="A11" s="209" t="s">
        <v>758</v>
      </c>
      <c r="B11" s="756"/>
      <c r="C11" s="209" t="s">
        <v>21</v>
      </c>
      <c r="D11" s="216" t="s">
        <v>22</v>
      </c>
      <c r="E11" s="216" t="s">
        <v>23</v>
      </c>
      <c r="F11" s="209" t="s">
        <v>758</v>
      </c>
    </row>
    <row r="12" spans="1:6">
      <c r="A12" s="209" t="s">
        <v>759</v>
      </c>
      <c r="B12" s="756"/>
      <c r="C12" s="209" t="s">
        <v>24</v>
      </c>
      <c r="D12" s="216" t="s">
        <v>25</v>
      </c>
      <c r="E12" s="216" t="s">
        <v>26</v>
      </c>
      <c r="F12" s="209" t="s">
        <v>759</v>
      </c>
    </row>
    <row r="13" spans="1:6" ht="13.8" thickBot="1">
      <c r="A13" s="35"/>
      <c r="B13" s="214" t="s">
        <v>760</v>
      </c>
      <c r="C13" s="214" t="s">
        <v>761</v>
      </c>
      <c r="D13" s="272" t="s">
        <v>762</v>
      </c>
      <c r="E13" s="272" t="s">
        <v>763</v>
      </c>
      <c r="F13" s="35"/>
    </row>
    <row r="14" spans="1:6" ht="25.05" customHeight="1">
      <c r="A14" s="217">
        <v>1</v>
      </c>
      <c r="B14" s="1359"/>
      <c r="C14" s="1258"/>
      <c r="D14" s="1227"/>
      <c r="E14" s="1227"/>
      <c r="F14" s="217">
        <v>1</v>
      </c>
    </row>
    <row r="15" spans="1:6" ht="25.05" customHeight="1">
      <c r="A15" s="217">
        <v>2</v>
      </c>
      <c r="B15" s="1359"/>
      <c r="C15" s="1258"/>
      <c r="D15" s="1227"/>
      <c r="E15" s="1227"/>
      <c r="F15" s="217">
        <v>2</v>
      </c>
    </row>
    <row r="16" spans="1:6" ht="25.05" customHeight="1">
      <c r="A16" s="217">
        <v>3</v>
      </c>
      <c r="B16" s="1359"/>
      <c r="C16" s="1258"/>
      <c r="D16" s="1227"/>
      <c r="E16" s="1227"/>
      <c r="F16" s="217">
        <v>3</v>
      </c>
    </row>
    <row r="17" spans="1:6" ht="25.05" customHeight="1">
      <c r="A17" s="217">
        <v>4</v>
      </c>
      <c r="B17" s="1359"/>
      <c r="C17" s="1258"/>
      <c r="D17" s="1227"/>
      <c r="E17" s="1227"/>
      <c r="F17" s="217">
        <v>4</v>
      </c>
    </row>
    <row r="18" spans="1:6" ht="25.05" customHeight="1">
      <c r="A18" s="217">
        <v>5</v>
      </c>
      <c r="B18" s="1359"/>
      <c r="C18" s="1258"/>
      <c r="D18" s="1227"/>
      <c r="E18" s="1227"/>
      <c r="F18" s="217">
        <v>5</v>
      </c>
    </row>
    <row r="19" spans="1:6" ht="25.05" customHeight="1">
      <c r="A19" s="217">
        <v>6</v>
      </c>
      <c r="B19" s="1359"/>
      <c r="C19" s="1258"/>
      <c r="D19" s="1227"/>
      <c r="E19" s="1227"/>
      <c r="F19" s="217">
        <v>6</v>
      </c>
    </row>
    <row r="20" spans="1:6" ht="25.05" customHeight="1">
      <c r="A20" s="18">
        <v>7</v>
      </c>
      <c r="B20" s="1362"/>
      <c r="C20" s="1259"/>
      <c r="D20" s="1228"/>
      <c r="E20" s="1228"/>
      <c r="F20" s="18">
        <v>7</v>
      </c>
    </row>
    <row r="21" spans="1:6" ht="25.05" customHeight="1">
      <c r="A21" s="18">
        <v>8</v>
      </c>
      <c r="B21" s="1362"/>
      <c r="C21" s="1259"/>
      <c r="D21" s="1228"/>
      <c r="E21" s="1228"/>
      <c r="F21" s="18">
        <v>8</v>
      </c>
    </row>
    <row r="22" spans="1:6" ht="25.05" customHeight="1">
      <c r="A22" s="18">
        <v>9</v>
      </c>
      <c r="B22" s="1362"/>
      <c r="C22" s="1259"/>
      <c r="D22" s="1228"/>
      <c r="E22" s="1228"/>
      <c r="F22" s="18">
        <v>9</v>
      </c>
    </row>
    <row r="23" spans="1:6" ht="25.05" customHeight="1">
      <c r="A23" s="18">
        <v>10</v>
      </c>
      <c r="B23" s="1362"/>
      <c r="C23" s="1259"/>
      <c r="D23" s="1228"/>
      <c r="E23" s="1228"/>
      <c r="F23" s="18">
        <v>10</v>
      </c>
    </row>
    <row r="24" spans="1:6" ht="25.05" customHeight="1">
      <c r="A24" s="18">
        <v>11</v>
      </c>
      <c r="B24" s="1362"/>
      <c r="C24" s="1259"/>
      <c r="D24" s="1228"/>
      <c r="E24" s="1228"/>
      <c r="F24" s="18">
        <v>11</v>
      </c>
    </row>
    <row r="25" spans="1:6" ht="25.05" customHeight="1">
      <c r="A25" s="18">
        <v>12</v>
      </c>
      <c r="B25" s="1362"/>
      <c r="C25" s="1259"/>
      <c r="D25" s="1228"/>
      <c r="E25" s="1228"/>
      <c r="F25" s="18">
        <v>12</v>
      </c>
    </row>
    <row r="26" spans="1:6" ht="25.05" customHeight="1">
      <c r="A26" s="18">
        <v>13</v>
      </c>
      <c r="B26" s="1362"/>
      <c r="C26" s="1259"/>
      <c r="D26" s="1228"/>
      <c r="E26" s="1228"/>
      <c r="F26" s="18">
        <v>13</v>
      </c>
    </row>
    <row r="27" spans="1:6" ht="25.05" customHeight="1">
      <c r="A27" s="18">
        <v>14</v>
      </c>
      <c r="B27" s="1362"/>
      <c r="C27" s="1259"/>
      <c r="D27" s="1228"/>
      <c r="E27" s="1228"/>
      <c r="F27" s="18">
        <v>14</v>
      </c>
    </row>
    <row r="28" spans="1:6" ht="25.05" customHeight="1">
      <c r="A28" s="18">
        <v>15</v>
      </c>
      <c r="B28" s="1362"/>
      <c r="C28" s="1259"/>
      <c r="D28" s="1228"/>
      <c r="E28" s="1228"/>
      <c r="F28" s="18">
        <v>15</v>
      </c>
    </row>
    <row r="29" spans="1:6" ht="25.05" customHeight="1">
      <c r="A29" s="18">
        <v>16</v>
      </c>
      <c r="B29" s="1362"/>
      <c r="C29" s="1259"/>
      <c r="D29" s="1228"/>
      <c r="E29" s="1228"/>
      <c r="F29" s="18">
        <v>16</v>
      </c>
    </row>
    <row r="30" spans="1:6" ht="25.05" customHeight="1">
      <c r="A30" s="18">
        <v>17</v>
      </c>
      <c r="B30" s="1362"/>
      <c r="C30" s="1259"/>
      <c r="D30" s="1228"/>
      <c r="E30" s="1228"/>
      <c r="F30" s="18">
        <v>17</v>
      </c>
    </row>
    <row r="31" spans="1:6" ht="25.05" customHeight="1">
      <c r="A31" s="18">
        <v>18</v>
      </c>
      <c r="B31" s="1362"/>
      <c r="C31" s="1259"/>
      <c r="D31" s="1228"/>
      <c r="E31" s="1228"/>
      <c r="F31" s="18">
        <v>18</v>
      </c>
    </row>
    <row r="32" spans="1:6" ht="25.05" customHeight="1">
      <c r="A32" s="18">
        <v>19</v>
      </c>
      <c r="B32" s="1362"/>
      <c r="C32" s="1259"/>
      <c r="D32" s="1228"/>
      <c r="E32" s="1228"/>
      <c r="F32" s="18">
        <v>19</v>
      </c>
    </row>
    <row r="33" spans="1:6" ht="25.05" customHeight="1" thickBot="1">
      <c r="A33" s="212">
        <v>20</v>
      </c>
      <c r="B33" s="1363"/>
      <c r="C33" s="1260"/>
      <c r="D33" s="1229"/>
      <c r="E33" s="1229"/>
      <c r="F33" s="212">
        <v>20</v>
      </c>
    </row>
    <row r="34" spans="1:6">
      <c r="A34" s="268"/>
      <c r="B34" s="617"/>
      <c r="C34" s="617"/>
      <c r="D34" s="617"/>
      <c r="E34" s="617"/>
      <c r="F34" s="268"/>
    </row>
    <row r="35" spans="1:6">
      <c r="A35" s="268"/>
      <c r="B35" s="617"/>
      <c r="C35" s="617"/>
      <c r="D35" s="617"/>
      <c r="E35" s="617"/>
      <c r="F35" s="268"/>
    </row>
    <row r="36" spans="1:6">
      <c r="A36" s="268"/>
      <c r="B36" s="617"/>
      <c r="C36" s="617"/>
      <c r="D36" s="617"/>
      <c r="E36" s="617"/>
      <c r="F36" s="268"/>
    </row>
    <row r="37" spans="1:6">
      <c r="A37" s="268"/>
      <c r="B37" s="617"/>
      <c r="C37" s="617"/>
      <c r="D37" s="617"/>
      <c r="E37" s="617"/>
      <c r="F37" s="268"/>
    </row>
    <row r="38" spans="1:6" ht="18" customHeight="1">
      <c r="A38" s="273" t="s">
        <v>637</v>
      </c>
      <c r="B38" s="616"/>
      <c r="C38" s="1257"/>
      <c r="D38" s="616"/>
      <c r="E38" s="616"/>
      <c r="F38" s="616"/>
    </row>
    <row r="42" spans="1:6">
      <c r="B42" s="15"/>
    </row>
  </sheetData>
  <sheetProtection algorithmName="SHA-512" hashValue="uE3UKGFSioHvjQFqWwj4CLom7/5DN3oZxyf86vJApm72ReNzlte3JGmtarMkPioAhF0LOEyhUOlPFCAws/30lw==" saltValue="O7kEAw161otp03AhqzXCMA==" spinCount="100000" sheet="1" objects="1" scenarios="1"/>
  <printOptions horizontalCentered="1"/>
  <pageMargins left="0.81" right="0.4" top="0.5" bottom="0" header="0.33" footer="0.12"/>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outlinePr summaryBelow="0" summaryRight="0"/>
    <pageSetUpPr autoPageBreaks="0"/>
  </sheetPr>
  <dimension ref="A1:E35"/>
  <sheetViews>
    <sheetView showGridLines="0" showOutlineSymbols="0" view="pageBreakPreview" zoomScale="60" zoomScaleNormal="90" workbookViewId="0">
      <selection activeCell="A2" sqref="A2"/>
    </sheetView>
  </sheetViews>
  <sheetFormatPr defaultColWidth="9.21875" defaultRowHeight="13.2"/>
  <cols>
    <col min="1" max="1" width="5" style="13" customWidth="1"/>
    <col min="2" max="2" width="47.5546875" style="12" customWidth="1"/>
    <col min="3" max="3" width="19.21875" style="12" customWidth="1"/>
    <col min="4" max="4" width="16.44140625" style="12" customWidth="1"/>
    <col min="5" max="5" width="5" style="12" customWidth="1"/>
    <col min="6" max="16384" width="9.21875" style="12"/>
  </cols>
  <sheetData>
    <row r="1" spans="1:5">
      <c r="A1" s="1222" t="s">
        <v>1154</v>
      </c>
    </row>
    <row r="2" spans="1:5">
      <c r="A2" s="23"/>
    </row>
    <row r="4" spans="1:5" ht="17.399999999999999">
      <c r="A4" s="118" t="s">
        <v>27</v>
      </c>
      <c r="B4" s="618"/>
      <c r="C4" s="140"/>
      <c r="D4" s="618"/>
      <c r="E4" s="618"/>
    </row>
    <row r="5" spans="1:5">
      <c r="A5" s="262"/>
      <c r="B5" s="139"/>
      <c r="C5" s="139"/>
      <c r="D5" s="139"/>
      <c r="E5" s="139"/>
    </row>
    <row r="6" spans="1:5">
      <c r="A6" s="262"/>
      <c r="B6" s="262" t="s">
        <v>920</v>
      </c>
      <c r="C6" s="139"/>
      <c r="D6" s="139"/>
      <c r="E6" s="139"/>
    </row>
    <row r="7" spans="1:5">
      <c r="A7" s="262"/>
      <c r="B7" s="262" t="s">
        <v>34</v>
      </c>
      <c r="C7" s="139"/>
      <c r="D7" s="139"/>
      <c r="E7" s="139"/>
    </row>
    <row r="8" spans="1:5">
      <c r="A8" s="262"/>
      <c r="B8" s="262" t="s">
        <v>764</v>
      </c>
      <c r="C8" s="139"/>
      <c r="D8" s="139"/>
      <c r="E8" s="139"/>
    </row>
    <row r="9" spans="1:5" ht="13.8" thickBot="1">
      <c r="A9" s="262"/>
      <c r="B9" s="139"/>
      <c r="C9" s="139"/>
      <c r="D9" s="139"/>
      <c r="E9" s="139"/>
    </row>
    <row r="10" spans="1:5" ht="15.75" customHeight="1">
      <c r="A10" s="208" t="s">
        <v>758</v>
      </c>
      <c r="B10" s="208" t="s">
        <v>28</v>
      </c>
      <c r="C10" s="208" t="s">
        <v>29</v>
      </c>
      <c r="D10" s="208" t="s">
        <v>30</v>
      </c>
      <c r="E10" s="208" t="s">
        <v>758</v>
      </c>
    </row>
    <row r="11" spans="1:5" ht="14.1" customHeight="1" thickBot="1">
      <c r="A11" s="214" t="s">
        <v>759</v>
      </c>
      <c r="B11" s="214" t="s">
        <v>760</v>
      </c>
      <c r="C11" s="214" t="s">
        <v>761</v>
      </c>
      <c r="D11" s="214" t="s">
        <v>762</v>
      </c>
      <c r="E11" s="214" t="s">
        <v>759</v>
      </c>
    </row>
    <row r="12" spans="1:5" ht="48" customHeight="1">
      <c r="A12" s="24">
        <v>1</v>
      </c>
      <c r="B12" s="1364"/>
      <c r="C12" s="1230"/>
      <c r="D12" s="1230"/>
      <c r="E12" s="24">
        <v>1</v>
      </c>
    </row>
    <row r="13" spans="1:5" ht="48" customHeight="1">
      <c r="A13" s="25">
        <f t="shared" ref="A13:A21" si="0">A12+1</f>
        <v>2</v>
      </c>
      <c r="B13" s="1359"/>
      <c r="C13" s="1224"/>
      <c r="D13" s="1224"/>
      <c r="E13" s="25">
        <f t="shared" ref="E13:E21" si="1">E12+1</f>
        <v>2</v>
      </c>
    </row>
    <row r="14" spans="1:5" ht="48" customHeight="1">
      <c r="A14" s="25">
        <f t="shared" si="0"/>
        <v>3</v>
      </c>
      <c r="B14" s="1365"/>
      <c r="C14" s="1231"/>
      <c r="D14" s="1231"/>
      <c r="E14" s="25">
        <f t="shared" si="1"/>
        <v>3</v>
      </c>
    </row>
    <row r="15" spans="1:5" ht="48" customHeight="1">
      <c r="A15" s="25">
        <f t="shared" si="0"/>
        <v>4</v>
      </c>
      <c r="B15" s="1365"/>
      <c r="C15" s="1231"/>
      <c r="D15" s="1231"/>
      <c r="E15" s="25">
        <f t="shared" si="1"/>
        <v>4</v>
      </c>
    </row>
    <row r="16" spans="1:5" ht="48" customHeight="1">
      <c r="A16" s="25">
        <f t="shared" si="0"/>
        <v>5</v>
      </c>
      <c r="B16" s="1365"/>
      <c r="C16" s="1231"/>
      <c r="D16" s="1231"/>
      <c r="E16" s="25">
        <f t="shared" si="1"/>
        <v>5</v>
      </c>
    </row>
    <row r="17" spans="1:5" ht="48" customHeight="1">
      <c r="A17" s="25">
        <f t="shared" si="0"/>
        <v>6</v>
      </c>
      <c r="B17" s="1365"/>
      <c r="C17" s="1231"/>
      <c r="D17" s="1231"/>
      <c r="E17" s="25">
        <f t="shared" si="1"/>
        <v>6</v>
      </c>
    </row>
    <row r="18" spans="1:5" ht="48" customHeight="1">
      <c r="A18" s="25">
        <f t="shared" si="0"/>
        <v>7</v>
      </c>
      <c r="B18" s="1365"/>
      <c r="C18" s="1231"/>
      <c r="D18" s="1231"/>
      <c r="E18" s="25">
        <f t="shared" si="1"/>
        <v>7</v>
      </c>
    </row>
    <row r="19" spans="1:5" ht="48" customHeight="1">
      <c r="A19" s="25">
        <f t="shared" si="0"/>
        <v>8</v>
      </c>
      <c r="B19" s="1365"/>
      <c r="C19" s="1231"/>
      <c r="D19" s="1231"/>
      <c r="E19" s="25">
        <f t="shared" si="1"/>
        <v>8</v>
      </c>
    </row>
    <row r="20" spans="1:5" ht="48" customHeight="1">
      <c r="A20" s="25">
        <f t="shared" si="0"/>
        <v>9</v>
      </c>
      <c r="B20" s="1365"/>
      <c r="C20" s="1231"/>
      <c r="D20" s="1231"/>
      <c r="E20" s="25">
        <f t="shared" si="1"/>
        <v>9</v>
      </c>
    </row>
    <row r="21" spans="1:5" ht="48" customHeight="1" thickBot="1">
      <c r="A21" s="26">
        <f t="shared" si="0"/>
        <v>10</v>
      </c>
      <c r="B21" s="1366"/>
      <c r="C21" s="1232"/>
      <c r="D21" s="1232"/>
      <c r="E21" s="26">
        <f t="shared" si="1"/>
        <v>10</v>
      </c>
    </row>
    <row r="22" spans="1:5">
      <c r="A22" s="274"/>
      <c r="B22" s="139"/>
      <c r="C22" s="139"/>
      <c r="D22" s="139"/>
      <c r="E22" s="139"/>
    </row>
    <row r="23" spans="1:5">
      <c r="A23" s="274"/>
      <c r="B23" s="139"/>
      <c r="C23" s="139"/>
      <c r="D23" s="139"/>
      <c r="E23" s="139"/>
    </row>
    <row r="24" spans="1:5">
      <c r="A24" s="274"/>
      <c r="B24" s="139"/>
      <c r="C24" s="139"/>
      <c r="D24" s="139"/>
      <c r="E24" s="139"/>
    </row>
    <row r="25" spans="1:5">
      <c r="A25" s="274"/>
      <c r="B25" s="139"/>
      <c r="C25" s="139"/>
      <c r="D25" s="139"/>
      <c r="E25" s="139"/>
    </row>
    <row r="26" spans="1:5">
      <c r="A26" s="274"/>
      <c r="B26" s="139"/>
      <c r="C26" s="139"/>
      <c r="D26" s="139"/>
      <c r="E26" s="139"/>
    </row>
    <row r="27" spans="1:5">
      <c r="A27" s="274"/>
      <c r="B27" s="139"/>
      <c r="C27" s="139"/>
      <c r="D27" s="139"/>
      <c r="E27" s="139"/>
    </row>
    <row r="28" spans="1:5" ht="12.75" customHeight="1">
      <c r="A28" s="274"/>
      <c r="B28" s="139"/>
      <c r="C28" s="139"/>
      <c r="D28" s="139"/>
      <c r="E28" s="139"/>
    </row>
    <row r="29" spans="1:5">
      <c r="A29" s="274"/>
      <c r="B29" s="139"/>
      <c r="C29" s="139"/>
      <c r="D29" s="139"/>
      <c r="E29" s="139"/>
    </row>
    <row r="30" spans="1:5" ht="16.5" customHeight="1">
      <c r="A30" s="1397" t="s">
        <v>638</v>
      </c>
      <c r="B30" s="1397"/>
      <c r="C30" s="1397"/>
      <c r="D30" s="1397"/>
      <c r="E30" s="1397"/>
    </row>
    <row r="35" spans="2:2">
      <c r="B35" s="15"/>
    </row>
  </sheetData>
  <sheetProtection algorithmName="SHA-512" hashValue="q4Hykq2NkIWJWjLmkzo9dKrZfDEil26TRM15LthiS9AWDG0VfC2HntUqoilChUZCgCXe/yoHnSS99Yd+q57FvA==" saltValue="/Wkmuakx5yYMgV1gUsciNQ==" spinCount="100000" sheet="1" objects="1" scenarios="1"/>
  <mergeCells count="1">
    <mergeCell ref="A30:E30"/>
  </mergeCells>
  <printOptions horizontalCentered="1"/>
  <pageMargins left="0.81" right="0.4" top="0.5" bottom="0" header="0.33" footer="0.12"/>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outlinePr summaryBelow="0" summaryRight="0"/>
    <pageSetUpPr autoPageBreaks="0"/>
  </sheetPr>
  <dimension ref="A1:E34"/>
  <sheetViews>
    <sheetView showGridLines="0" showOutlineSymbols="0" view="pageBreakPreview" zoomScale="60" zoomScaleNormal="90" workbookViewId="0">
      <selection activeCell="A2" sqref="A2"/>
    </sheetView>
  </sheetViews>
  <sheetFormatPr defaultColWidth="9.21875" defaultRowHeight="13.2"/>
  <cols>
    <col min="1" max="1" width="5" style="13" customWidth="1"/>
    <col min="2" max="2" width="43.77734375" style="12" customWidth="1"/>
    <col min="3" max="3" width="23.44140625" style="12" customWidth="1"/>
    <col min="4" max="4" width="16.44140625" style="12" customWidth="1"/>
    <col min="5" max="5" width="5" style="12" customWidth="1"/>
    <col min="6" max="16384" width="9.21875" style="12"/>
  </cols>
  <sheetData>
    <row r="1" spans="1:5">
      <c r="A1" s="1222" t="s">
        <v>1156</v>
      </c>
    </row>
    <row r="4" spans="1:5" ht="17.399999999999999">
      <c r="A4" s="118" t="s">
        <v>31</v>
      </c>
      <c r="B4" s="618"/>
      <c r="C4" s="140"/>
      <c r="D4" s="618"/>
      <c r="E4" s="618"/>
    </row>
    <row r="5" spans="1:5">
      <c r="A5" s="262"/>
      <c r="B5" s="139"/>
      <c r="C5" s="139"/>
      <c r="D5" s="139"/>
      <c r="E5" s="139"/>
    </row>
    <row r="6" spans="1:5">
      <c r="A6" s="262"/>
      <c r="B6" s="262" t="s">
        <v>32</v>
      </c>
      <c r="C6" s="139"/>
      <c r="D6" s="139"/>
      <c r="E6" s="139"/>
    </row>
    <row r="7" spans="1:5">
      <c r="A7" s="262"/>
      <c r="B7" s="262" t="s">
        <v>34</v>
      </c>
      <c r="C7" s="139"/>
      <c r="D7" s="139"/>
      <c r="E7" s="139"/>
    </row>
    <row r="8" spans="1:5">
      <c r="A8" s="262"/>
      <c r="B8" s="139"/>
      <c r="C8" s="139"/>
      <c r="D8" s="139"/>
      <c r="E8" s="139"/>
    </row>
    <row r="9" spans="1:5">
      <c r="A9" s="262"/>
      <c r="B9" s="139"/>
      <c r="C9" s="139"/>
      <c r="D9" s="139"/>
      <c r="E9" s="139"/>
    </row>
    <row r="10" spans="1:5" ht="13.8" thickBot="1">
      <c r="A10" s="262"/>
      <c r="B10" s="139"/>
      <c r="C10" s="139"/>
      <c r="D10" s="139"/>
      <c r="E10" s="139"/>
    </row>
    <row r="11" spans="1:5" ht="15" customHeight="1">
      <c r="A11" s="208" t="s">
        <v>758</v>
      </c>
      <c r="B11" s="208" t="s">
        <v>28</v>
      </c>
      <c r="C11" s="208" t="s">
        <v>29</v>
      </c>
      <c r="D11" s="208" t="s">
        <v>30</v>
      </c>
      <c r="E11" s="208" t="s">
        <v>758</v>
      </c>
    </row>
    <row r="12" spans="1:5" ht="14.1" customHeight="1" thickBot="1">
      <c r="A12" s="214" t="s">
        <v>759</v>
      </c>
      <c r="B12" s="214" t="s">
        <v>760</v>
      </c>
      <c r="C12" s="214" t="s">
        <v>761</v>
      </c>
      <c r="D12" s="214" t="s">
        <v>762</v>
      </c>
      <c r="E12" s="214" t="s">
        <v>759</v>
      </c>
    </row>
    <row r="13" spans="1:5" ht="48" customHeight="1">
      <c r="A13" s="24">
        <v>1</v>
      </c>
      <c r="B13" s="1233"/>
      <c r="C13" s="1230"/>
      <c r="D13" s="1230"/>
      <c r="E13" s="24">
        <v>1</v>
      </c>
    </row>
    <row r="14" spans="1:5" ht="48" customHeight="1">
      <c r="A14" s="25">
        <f t="shared" ref="A14:A22" si="0">A13+1</f>
        <v>2</v>
      </c>
      <c r="B14" s="1234"/>
      <c r="C14" s="1231"/>
      <c r="D14" s="1231"/>
      <c r="E14" s="25">
        <f t="shared" ref="E14:E22" si="1">E13+1</f>
        <v>2</v>
      </c>
    </row>
    <row r="15" spans="1:5" ht="48" customHeight="1">
      <c r="A15" s="25">
        <f t="shared" si="0"/>
        <v>3</v>
      </c>
      <c r="B15" s="1234"/>
      <c r="C15" s="1231"/>
      <c r="D15" s="1231"/>
      <c r="E15" s="25">
        <f t="shared" si="1"/>
        <v>3</v>
      </c>
    </row>
    <row r="16" spans="1:5" ht="48" customHeight="1">
      <c r="A16" s="25">
        <f t="shared" si="0"/>
        <v>4</v>
      </c>
      <c r="B16" s="1234"/>
      <c r="C16" s="1231"/>
      <c r="D16" s="1231"/>
      <c r="E16" s="25">
        <f t="shared" si="1"/>
        <v>4</v>
      </c>
    </row>
    <row r="17" spans="1:5" ht="48" customHeight="1">
      <c r="A17" s="25">
        <f t="shared" si="0"/>
        <v>5</v>
      </c>
      <c r="B17" s="1234"/>
      <c r="C17" s="1231"/>
      <c r="D17" s="1231"/>
      <c r="E17" s="25">
        <f t="shared" si="1"/>
        <v>5</v>
      </c>
    </row>
    <row r="18" spans="1:5" ht="48" customHeight="1">
      <c r="A18" s="25">
        <f t="shared" si="0"/>
        <v>6</v>
      </c>
      <c r="B18" s="1234"/>
      <c r="C18" s="1231"/>
      <c r="D18" s="1231"/>
      <c r="E18" s="25">
        <f t="shared" si="1"/>
        <v>6</v>
      </c>
    </row>
    <row r="19" spans="1:5" ht="48" customHeight="1">
      <c r="A19" s="25">
        <f t="shared" si="0"/>
        <v>7</v>
      </c>
      <c r="B19" s="1234"/>
      <c r="C19" s="1231"/>
      <c r="D19" s="1231"/>
      <c r="E19" s="25">
        <f t="shared" si="1"/>
        <v>7</v>
      </c>
    </row>
    <row r="20" spans="1:5" ht="48" customHeight="1">
      <c r="A20" s="25">
        <f t="shared" si="0"/>
        <v>8</v>
      </c>
      <c r="B20" s="1234"/>
      <c r="C20" s="1231"/>
      <c r="D20" s="1231"/>
      <c r="E20" s="25">
        <f t="shared" si="1"/>
        <v>8</v>
      </c>
    </row>
    <row r="21" spans="1:5" ht="48" customHeight="1">
      <c r="A21" s="25">
        <f t="shared" si="0"/>
        <v>9</v>
      </c>
      <c r="B21" s="1234"/>
      <c r="C21" s="1231"/>
      <c r="D21" s="1231"/>
      <c r="E21" s="25">
        <f t="shared" si="1"/>
        <v>9</v>
      </c>
    </row>
    <row r="22" spans="1:5" ht="48" customHeight="1" thickBot="1">
      <c r="A22" s="26">
        <f t="shared" si="0"/>
        <v>10</v>
      </c>
      <c r="B22" s="1235"/>
      <c r="C22" s="1232"/>
      <c r="D22" s="1232"/>
      <c r="E22" s="26">
        <f t="shared" si="1"/>
        <v>10</v>
      </c>
    </row>
    <row r="23" spans="1:5">
      <c r="A23" s="274"/>
      <c r="B23" s="139"/>
      <c r="C23" s="139"/>
      <c r="D23" s="139"/>
      <c r="E23" s="139"/>
    </row>
    <row r="24" spans="1:5">
      <c r="A24" s="274"/>
      <c r="B24" s="139"/>
      <c r="C24" s="139"/>
      <c r="D24" s="139"/>
      <c r="E24" s="139"/>
    </row>
    <row r="25" spans="1:5">
      <c r="A25" s="274"/>
      <c r="B25" s="139"/>
      <c r="C25" s="139"/>
      <c r="D25" s="139"/>
      <c r="E25" s="139"/>
    </row>
    <row r="26" spans="1:5">
      <c r="A26" s="274"/>
      <c r="B26" s="139"/>
      <c r="C26" s="139"/>
      <c r="D26" s="139"/>
      <c r="E26" s="139"/>
    </row>
    <row r="27" spans="1:5">
      <c r="A27" s="274"/>
      <c r="B27" s="139"/>
      <c r="C27" s="139"/>
      <c r="D27" s="139"/>
      <c r="E27" s="139"/>
    </row>
    <row r="28" spans="1:5" ht="12.75" customHeight="1">
      <c r="A28" s="262"/>
      <c r="B28" s="139"/>
      <c r="C28" s="139"/>
      <c r="D28" s="139"/>
      <c r="E28" s="139"/>
    </row>
    <row r="29" spans="1:5" ht="17.399999999999999">
      <c r="A29" s="1397" t="s">
        <v>639</v>
      </c>
      <c r="B29" s="1397"/>
      <c r="C29" s="1397"/>
      <c r="D29" s="1397"/>
      <c r="E29" s="1397"/>
    </row>
    <row r="34" spans="2:2">
      <c r="B34" s="15"/>
    </row>
  </sheetData>
  <sheetProtection algorithmName="SHA-512" hashValue="4TibLmaZR+xTnxuOQ/j4PwR5oCD/+9wzQf8x6JF94tSEpJEqVqqO9b9UoeoUTWlmm2bL8G/UbKuYa/WfSmPUsw==" saltValue="cGj/IgVwHYnXl/HuJkeegQ==" spinCount="100000" sheet="1" objects="1" scenarios="1"/>
  <mergeCells count="1">
    <mergeCell ref="A29:E29"/>
  </mergeCells>
  <printOptions horizontalCentered="1"/>
  <pageMargins left="0.81" right="0.4" top="0.5" bottom="0" header="0.33" footer="0.12"/>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outlinePr summaryBelow="0" summaryRight="0"/>
    <pageSetUpPr autoPageBreaks="0"/>
  </sheetPr>
  <dimension ref="A1:Z66"/>
  <sheetViews>
    <sheetView showGridLines="0" showOutlineSymbols="0" zoomScale="90" zoomScaleNormal="90" workbookViewId="0">
      <selection activeCell="K31" sqref="K31"/>
    </sheetView>
  </sheetViews>
  <sheetFormatPr defaultColWidth="9.21875" defaultRowHeight="13.2"/>
  <cols>
    <col min="1" max="1" width="5" style="13" customWidth="1"/>
    <col min="2" max="2" width="49" style="12" customWidth="1"/>
    <col min="3" max="3" width="14.21875" style="12" customWidth="1"/>
    <col min="4" max="4" width="21.77734375" style="12" customWidth="1"/>
    <col min="5" max="5" width="5" style="13" customWidth="1"/>
    <col min="6" max="6" width="9.21875" style="1508"/>
    <col min="7" max="26" width="9.21875" style="1503"/>
    <col min="27" max="16384" width="9.21875" style="12"/>
  </cols>
  <sheetData>
    <row r="1" spans="1:10">
      <c r="A1" s="1222" t="s">
        <v>1129</v>
      </c>
      <c r="E1" s="17"/>
    </row>
    <row r="2" spans="1:10" ht="8.25" customHeight="1">
      <c r="A2" s="17"/>
      <c r="E2" s="17"/>
    </row>
    <row r="3" spans="1:10" ht="18" customHeight="1">
      <c r="A3" s="22" t="s">
        <v>35</v>
      </c>
      <c r="B3" s="619"/>
      <c r="C3" s="619"/>
      <c r="D3" s="619"/>
      <c r="E3" s="22"/>
    </row>
    <row r="4" spans="1:10" ht="10.5" customHeight="1" thickBot="1">
      <c r="A4" s="27"/>
      <c r="B4" s="623"/>
      <c r="C4" s="623"/>
      <c r="D4" s="623"/>
      <c r="E4" s="27"/>
    </row>
    <row r="5" spans="1:10">
      <c r="A5" s="210" t="s">
        <v>758</v>
      </c>
      <c r="B5" s="210" t="s">
        <v>36</v>
      </c>
      <c r="C5" s="210" t="s">
        <v>37</v>
      </c>
      <c r="D5" s="210" t="s">
        <v>38</v>
      </c>
      <c r="E5" s="210" t="s">
        <v>758</v>
      </c>
    </row>
    <row r="6" spans="1:10" ht="13.8" thickBot="1">
      <c r="A6" s="211" t="s">
        <v>759</v>
      </c>
      <c r="B6" s="212" t="s">
        <v>760</v>
      </c>
      <c r="C6" s="212" t="s">
        <v>761</v>
      </c>
      <c r="D6" s="212" t="s">
        <v>762</v>
      </c>
      <c r="E6" s="212" t="s">
        <v>759</v>
      </c>
    </row>
    <row r="7" spans="1:10">
      <c r="A7" s="142" t="s">
        <v>764</v>
      </c>
      <c r="B7" s="276" t="s">
        <v>39</v>
      </c>
      <c r="C7" s="277"/>
      <c r="D7" s="278"/>
      <c r="E7" s="142" t="s">
        <v>764</v>
      </c>
    </row>
    <row r="8" spans="1:10" ht="7.5" customHeight="1">
      <c r="A8" s="141"/>
      <c r="B8" s="279"/>
      <c r="C8" s="280"/>
      <c r="D8" s="281"/>
      <c r="E8" s="141"/>
    </row>
    <row r="9" spans="1:10">
      <c r="A9" s="128">
        <v>1</v>
      </c>
      <c r="B9" s="282" t="s">
        <v>40</v>
      </c>
      <c r="C9" s="283" t="s">
        <v>773</v>
      </c>
      <c r="D9" s="1056">
        <v>0</v>
      </c>
      <c r="E9" s="128">
        <v>1</v>
      </c>
    </row>
    <row r="10" spans="1:10" ht="7.5" customHeight="1">
      <c r="A10" s="141"/>
      <c r="B10" s="284"/>
      <c r="C10" s="285"/>
      <c r="D10" s="286"/>
      <c r="E10" s="141"/>
    </row>
    <row r="11" spans="1:10">
      <c r="A11" s="141" t="s">
        <v>764</v>
      </c>
      <c r="B11" s="287" t="s">
        <v>42</v>
      </c>
      <c r="C11" s="288"/>
      <c r="D11" s="281"/>
      <c r="E11" s="141" t="s">
        <v>764</v>
      </c>
    </row>
    <row r="12" spans="1:10">
      <c r="A12" s="128">
        <v>2</v>
      </c>
      <c r="B12" s="289" t="s">
        <v>43</v>
      </c>
      <c r="C12" s="283" t="s">
        <v>771</v>
      </c>
      <c r="D12" s="1056">
        <v>0</v>
      </c>
      <c r="E12" s="128">
        <v>2</v>
      </c>
    </row>
    <row r="13" spans="1:10">
      <c r="A13" s="128">
        <f t="shared" ref="A13:A18" si="0">1+A12</f>
        <v>3</v>
      </c>
      <c r="B13" s="289" t="s">
        <v>224</v>
      </c>
      <c r="C13" s="283" t="s">
        <v>772</v>
      </c>
      <c r="D13" s="1057"/>
      <c r="E13" s="128">
        <f t="shared" ref="E13:E18" si="1">1+E12</f>
        <v>3</v>
      </c>
      <c r="I13" s="1504"/>
      <c r="J13" s="1504"/>
    </row>
    <row r="14" spans="1:10">
      <c r="A14" s="128">
        <f t="shared" si="0"/>
        <v>4</v>
      </c>
      <c r="B14" s="289" t="s">
        <v>225</v>
      </c>
      <c r="C14" s="290"/>
      <c r="D14" s="1057"/>
      <c r="E14" s="128">
        <f t="shared" si="1"/>
        <v>4</v>
      </c>
    </row>
    <row r="15" spans="1:10">
      <c r="A15" s="128">
        <f t="shared" si="0"/>
        <v>5</v>
      </c>
      <c r="B15" s="289" t="s">
        <v>226</v>
      </c>
      <c r="C15" s="290"/>
      <c r="D15" s="1057"/>
      <c r="E15" s="128">
        <f t="shared" si="1"/>
        <v>5</v>
      </c>
    </row>
    <row r="16" spans="1:10">
      <c r="A16" s="128">
        <f t="shared" si="0"/>
        <v>6</v>
      </c>
      <c r="B16" s="289" t="s">
        <v>227</v>
      </c>
      <c r="C16" s="290"/>
      <c r="D16" s="1057"/>
      <c r="E16" s="128">
        <f t="shared" si="1"/>
        <v>6</v>
      </c>
    </row>
    <row r="17" spans="1:5">
      <c r="A17" s="128">
        <f t="shared" si="0"/>
        <v>7</v>
      </c>
      <c r="B17" s="289" t="s">
        <v>1027</v>
      </c>
      <c r="C17" s="290"/>
      <c r="D17" s="1057"/>
      <c r="E17" s="128">
        <f t="shared" si="1"/>
        <v>7</v>
      </c>
    </row>
    <row r="18" spans="1:5">
      <c r="A18" s="128">
        <f t="shared" si="0"/>
        <v>8</v>
      </c>
      <c r="B18" s="289" t="s">
        <v>228</v>
      </c>
      <c r="C18" s="290"/>
      <c r="D18" s="1057"/>
      <c r="E18" s="128">
        <f t="shared" si="1"/>
        <v>8</v>
      </c>
    </row>
    <row r="19" spans="1:5">
      <c r="A19" s="128">
        <v>9</v>
      </c>
      <c r="B19" s="1267" t="s">
        <v>1028</v>
      </c>
      <c r="C19" s="290"/>
      <c r="D19" s="1057"/>
      <c r="E19" s="128">
        <v>9</v>
      </c>
    </row>
    <row r="20" spans="1:5">
      <c r="A20" s="128">
        <v>10</v>
      </c>
      <c r="B20" s="1267" t="s">
        <v>1029</v>
      </c>
      <c r="C20" s="290"/>
      <c r="D20" s="1057"/>
      <c r="E20" s="128">
        <v>10</v>
      </c>
    </row>
    <row r="21" spans="1:5">
      <c r="A21" s="128">
        <v>11</v>
      </c>
      <c r="B21" s="289" t="s">
        <v>44</v>
      </c>
      <c r="C21" s="283" t="s">
        <v>774</v>
      </c>
      <c r="D21" s="1262"/>
      <c r="E21" s="128">
        <v>11</v>
      </c>
    </row>
    <row r="22" spans="1:5">
      <c r="A22" s="128">
        <f>1+A21</f>
        <v>12</v>
      </c>
      <c r="B22" s="289" t="s">
        <v>45</v>
      </c>
      <c r="C22" s="283" t="s">
        <v>775</v>
      </c>
      <c r="D22" s="1262"/>
      <c r="E22" s="128">
        <f>1+E21</f>
        <v>12</v>
      </c>
    </row>
    <row r="23" spans="1:5">
      <c r="A23" s="128">
        <f>1+A22</f>
        <v>13</v>
      </c>
      <c r="B23" s="289" t="s">
        <v>46</v>
      </c>
      <c r="C23" s="283" t="s">
        <v>776</v>
      </c>
      <c r="D23" s="1262"/>
      <c r="E23" s="128">
        <f>1+E22</f>
        <v>13</v>
      </c>
    </row>
    <row r="24" spans="1:5">
      <c r="A24" s="128">
        <f>1+A23</f>
        <v>14</v>
      </c>
      <c r="B24" s="289" t="s">
        <v>47</v>
      </c>
      <c r="C24" s="283" t="s">
        <v>777</v>
      </c>
      <c r="D24" s="1263"/>
      <c r="E24" s="128">
        <f>1+E23</f>
        <v>14</v>
      </c>
    </row>
    <row r="25" spans="1:5">
      <c r="A25" s="128">
        <f>1+A24</f>
        <v>15</v>
      </c>
      <c r="B25" s="289" t="s">
        <v>48</v>
      </c>
      <c r="C25" s="292" t="s">
        <v>778</v>
      </c>
      <c r="D25" s="1264"/>
      <c r="E25" s="128">
        <f>1+E24</f>
        <v>15</v>
      </c>
    </row>
    <row r="26" spans="1:5">
      <c r="A26" s="128">
        <v>16</v>
      </c>
      <c r="B26" s="1269" t="s">
        <v>1060</v>
      </c>
      <c r="C26" s="292" t="s">
        <v>126</v>
      </c>
      <c r="D26" s="1265"/>
      <c r="E26" s="128">
        <v>16</v>
      </c>
    </row>
    <row r="27" spans="1:5">
      <c r="A27" s="128">
        <v>17</v>
      </c>
      <c r="B27" s="1269" t="s">
        <v>1061</v>
      </c>
      <c r="C27" s="292" t="s">
        <v>126</v>
      </c>
      <c r="D27" s="1264"/>
      <c r="E27" s="128">
        <v>17</v>
      </c>
    </row>
    <row r="28" spans="1:5" ht="13.8" thickBot="1">
      <c r="A28" s="128">
        <v>18</v>
      </c>
      <c r="B28" s="291" t="s">
        <v>49</v>
      </c>
      <c r="C28" s="292" t="s">
        <v>779</v>
      </c>
      <c r="D28" s="1266"/>
      <c r="E28" s="128">
        <v>18</v>
      </c>
    </row>
    <row r="29" spans="1:5">
      <c r="A29" s="128">
        <v>19</v>
      </c>
      <c r="B29" s="293" t="s">
        <v>620</v>
      </c>
      <c r="C29" s="283" t="s">
        <v>780</v>
      </c>
      <c r="D29" s="1013">
        <f>SUM(D12:D28)</f>
        <v>0</v>
      </c>
      <c r="E29" s="128">
        <v>19</v>
      </c>
    </row>
    <row r="30" spans="1:5" ht="7.5" customHeight="1">
      <c r="A30" s="141"/>
      <c r="B30" s="284"/>
      <c r="C30" s="285"/>
      <c r="D30" s="286"/>
      <c r="E30" s="141"/>
    </row>
    <row r="31" spans="1:5">
      <c r="A31" s="141" t="s">
        <v>764</v>
      </c>
      <c r="B31" s="287" t="s">
        <v>50</v>
      </c>
      <c r="C31" s="294"/>
      <c r="D31" s="281"/>
      <c r="E31" s="141" t="s">
        <v>764</v>
      </c>
    </row>
    <row r="32" spans="1:5">
      <c r="A32" s="128">
        <v>20</v>
      </c>
      <c r="B32" s="1267" t="s">
        <v>1030</v>
      </c>
      <c r="C32" s="290"/>
      <c r="D32" s="1056">
        <v>0</v>
      </c>
      <c r="E32" s="128">
        <v>20</v>
      </c>
    </row>
    <row r="33" spans="1:5">
      <c r="A33" s="128">
        <v>21</v>
      </c>
      <c r="B33" s="289" t="s">
        <v>51</v>
      </c>
      <c r="C33" s="290"/>
      <c r="D33" s="1057"/>
      <c r="E33" s="128">
        <v>21</v>
      </c>
    </row>
    <row r="34" spans="1:5">
      <c r="A34" s="128">
        <v>22</v>
      </c>
      <c r="B34" s="1268" t="s">
        <v>1059</v>
      </c>
      <c r="C34" s="290"/>
      <c r="D34" s="1262"/>
      <c r="E34" s="128">
        <v>22</v>
      </c>
    </row>
    <row r="35" spans="1:5" ht="7.5" customHeight="1" thickBot="1">
      <c r="A35" s="295"/>
      <c r="B35" s="286"/>
      <c r="C35" s="622"/>
      <c r="D35" s="284"/>
      <c r="E35" s="295"/>
    </row>
    <row r="36" spans="1:5">
      <c r="A36" s="128">
        <v>23</v>
      </c>
      <c r="B36" s="296" t="s">
        <v>52</v>
      </c>
      <c r="C36" s="621"/>
      <c r="D36" s="1013">
        <f>D9-D29+D32+D33+D34</f>
        <v>0</v>
      </c>
      <c r="E36" s="128">
        <v>23</v>
      </c>
    </row>
    <row r="37" spans="1:5">
      <c r="A37" s="141" t="s">
        <v>764</v>
      </c>
      <c r="B37" s="297" t="s">
        <v>53</v>
      </c>
      <c r="C37" s="285"/>
      <c r="D37" s="286"/>
      <c r="E37" s="141" t="s">
        <v>764</v>
      </c>
    </row>
    <row r="38" spans="1:5" ht="7.5" customHeight="1">
      <c r="A38" s="141"/>
      <c r="B38" s="298"/>
      <c r="C38" s="285"/>
      <c r="D38" s="280"/>
      <c r="E38" s="141"/>
    </row>
    <row r="39" spans="1:5">
      <c r="A39" s="141" t="s">
        <v>764</v>
      </c>
      <c r="B39" s="186" t="s">
        <v>54</v>
      </c>
      <c r="C39" s="294"/>
      <c r="D39" s="280"/>
      <c r="E39" s="141" t="s">
        <v>764</v>
      </c>
    </row>
    <row r="40" spans="1:5" ht="7.5" customHeight="1">
      <c r="A40" s="141"/>
      <c r="B40" s="279"/>
      <c r="C40" s="285"/>
      <c r="D40" s="280"/>
      <c r="E40" s="141"/>
    </row>
    <row r="41" spans="1:5">
      <c r="A41" s="141" t="s">
        <v>764</v>
      </c>
      <c r="B41" s="287" t="s">
        <v>55</v>
      </c>
      <c r="C41" s="294"/>
      <c r="D41" s="281"/>
      <c r="E41" s="141" t="s">
        <v>764</v>
      </c>
    </row>
    <row r="42" spans="1:5">
      <c r="A42" s="128">
        <v>24</v>
      </c>
      <c r="B42" s="289" t="s">
        <v>56</v>
      </c>
      <c r="C42" s="290"/>
      <c r="D42" s="1056" t="s">
        <v>41</v>
      </c>
      <c r="E42" s="128">
        <v>24</v>
      </c>
    </row>
    <row r="43" spans="1:5">
      <c r="A43" s="128">
        <f>1+A42</f>
        <v>25</v>
      </c>
      <c r="B43" s="289" t="s">
        <v>57</v>
      </c>
      <c r="C43" s="290"/>
      <c r="D43" s="1057"/>
      <c r="E43" s="128">
        <f>1+E42</f>
        <v>25</v>
      </c>
    </row>
    <row r="44" spans="1:5">
      <c r="A44" s="128">
        <f>1+A43</f>
        <v>26</v>
      </c>
      <c r="B44" s="289" t="s">
        <v>58</v>
      </c>
      <c r="C44" s="283" t="s">
        <v>816</v>
      </c>
      <c r="D44" s="1057"/>
      <c r="E44" s="128">
        <f>1+E43</f>
        <v>26</v>
      </c>
    </row>
    <row r="45" spans="1:5">
      <c r="A45" s="128">
        <f>1+A44</f>
        <v>27</v>
      </c>
      <c r="B45" s="299" t="s">
        <v>59</v>
      </c>
      <c r="C45" s="300"/>
      <c r="D45" s="1262"/>
      <c r="E45" s="128">
        <f>1+E44</f>
        <v>27</v>
      </c>
    </row>
    <row r="46" spans="1:5">
      <c r="A46" s="128">
        <v>28</v>
      </c>
      <c r="B46" s="299" t="s">
        <v>60</v>
      </c>
      <c r="C46" s="290"/>
      <c r="D46" s="1262"/>
      <c r="E46" s="128">
        <v>28</v>
      </c>
    </row>
    <row r="47" spans="1:5">
      <c r="A47" s="128">
        <v>29</v>
      </c>
      <c r="B47" s="289" t="s">
        <v>61</v>
      </c>
      <c r="C47" s="290"/>
      <c r="D47" s="1057"/>
      <c r="E47" s="128">
        <v>29</v>
      </c>
    </row>
    <row r="48" spans="1:5">
      <c r="A48" s="128">
        <f>1+A47</f>
        <v>30</v>
      </c>
      <c r="B48" s="289" t="s">
        <v>62</v>
      </c>
      <c r="C48" s="301"/>
      <c r="D48" s="1057"/>
      <c r="E48" s="128">
        <f>1+E47</f>
        <v>30</v>
      </c>
    </row>
    <row r="49" spans="1:8">
      <c r="A49" s="128">
        <f>1+A48</f>
        <v>31</v>
      </c>
      <c r="B49" s="289" t="s">
        <v>63</v>
      </c>
      <c r="C49" s="302" t="s">
        <v>781</v>
      </c>
      <c r="D49" s="1057"/>
      <c r="E49" s="128">
        <f>1+E48</f>
        <v>31</v>
      </c>
    </row>
    <row r="50" spans="1:8" ht="13.8" thickBot="1">
      <c r="A50" s="128">
        <f>1+A49</f>
        <v>32</v>
      </c>
      <c r="B50" s="1267" t="s">
        <v>1031</v>
      </c>
      <c r="C50" s="290"/>
      <c r="D50" s="1057"/>
      <c r="E50" s="128">
        <f>1+E49</f>
        <v>32</v>
      </c>
    </row>
    <row r="51" spans="1:8">
      <c r="A51" s="128">
        <f>1+A50</f>
        <v>33</v>
      </c>
      <c r="B51" s="293" t="s">
        <v>622</v>
      </c>
      <c r="C51" s="290"/>
      <c r="D51" s="1013">
        <f>SUM(D42:D50)</f>
        <v>0</v>
      </c>
      <c r="E51" s="128">
        <f>1+E50</f>
        <v>33</v>
      </c>
    </row>
    <row r="52" spans="1:8" ht="7.5" customHeight="1">
      <c r="A52" s="141"/>
      <c r="B52" s="284"/>
      <c r="C52" s="285"/>
      <c r="D52" s="286"/>
      <c r="E52" s="141"/>
    </row>
    <row r="53" spans="1:8">
      <c r="A53" s="141" t="s">
        <v>764</v>
      </c>
      <c r="B53" s="287" t="s">
        <v>64</v>
      </c>
      <c r="C53" s="294"/>
      <c r="D53" s="280"/>
      <c r="E53" s="141" t="s">
        <v>764</v>
      </c>
    </row>
    <row r="54" spans="1:8">
      <c r="A54" s="128">
        <v>33.5</v>
      </c>
      <c r="B54" s="1267" t="s">
        <v>1032</v>
      </c>
      <c r="C54" s="294"/>
      <c r="D54" s="1056" t="s">
        <v>41</v>
      </c>
      <c r="E54" s="128">
        <v>33.5</v>
      </c>
    </row>
    <row r="55" spans="1:8">
      <c r="A55" s="128">
        <v>34</v>
      </c>
      <c r="B55" s="1267" t="s">
        <v>1033</v>
      </c>
      <c r="C55" s="290"/>
      <c r="D55" s="1062"/>
      <c r="E55" s="128">
        <v>34</v>
      </c>
    </row>
    <row r="56" spans="1:8" ht="13.8" thickBot="1">
      <c r="A56" s="128">
        <f>1+A55</f>
        <v>35</v>
      </c>
      <c r="B56" s="1267" t="s">
        <v>1034</v>
      </c>
      <c r="C56" s="290"/>
      <c r="D56" s="1057"/>
      <c r="E56" s="128">
        <f>1+E55</f>
        <v>35</v>
      </c>
    </row>
    <row r="57" spans="1:8" ht="13.8" thickBot="1">
      <c r="A57" s="128">
        <f>1+A56</f>
        <v>36</v>
      </c>
      <c r="B57" s="289" t="s">
        <v>625</v>
      </c>
      <c r="C57" s="290"/>
      <c r="D57" s="1014">
        <f>SUM(D54:D56)</f>
        <v>0</v>
      </c>
      <c r="E57" s="128">
        <f>1+E56</f>
        <v>36</v>
      </c>
    </row>
    <row r="58" spans="1:8">
      <c r="A58" s="128">
        <v>37</v>
      </c>
      <c r="B58" s="303" t="s">
        <v>65</v>
      </c>
      <c r="C58" s="304"/>
      <c r="D58" s="1013">
        <f>D51-D57</f>
        <v>0</v>
      </c>
      <c r="E58" s="128">
        <v>37</v>
      </c>
    </row>
    <row r="59" spans="1:8" ht="13.8" thickBot="1">
      <c r="A59" s="308" t="s">
        <v>764</v>
      </c>
      <c r="B59" s="305" t="s">
        <v>66</v>
      </c>
      <c r="C59" s="306"/>
      <c r="D59" s="307"/>
      <c r="E59" s="308" t="s">
        <v>764</v>
      </c>
    </row>
    <row r="60" spans="1:8" ht="12.75" customHeight="1">
      <c r="A60" s="17"/>
      <c r="B60" s="620"/>
      <c r="C60" s="17"/>
      <c r="D60" s="17"/>
      <c r="E60" s="17"/>
      <c r="F60" s="1510"/>
      <c r="G60" s="1506"/>
      <c r="H60" s="1506"/>
    </row>
    <row r="61" spans="1:8" ht="4.5" customHeight="1">
      <c r="A61" s="17"/>
      <c r="B61" s="620"/>
      <c r="C61" s="17"/>
      <c r="D61" s="17"/>
      <c r="E61" s="17"/>
      <c r="F61" s="1510"/>
      <c r="G61" s="1506"/>
      <c r="H61" s="1506"/>
    </row>
    <row r="62" spans="1:8" ht="17.399999999999999">
      <c r="A62" s="70" t="s">
        <v>640</v>
      </c>
      <c r="B62" s="619"/>
      <c r="C62" s="619"/>
      <c r="D62" s="619"/>
      <c r="E62" s="22"/>
    </row>
    <row r="66" spans="2:2">
      <c r="B66" s="15"/>
    </row>
  </sheetData>
  <sheetProtection algorithmName="SHA-512" hashValue="DbnnCP3kvheZlZeI9PNDmIV8CvjHiDpIuQAp0T+Si27tuni8oFhYRJZtmK6+AdkkrN1YiSNWLCGdAmiqn7KpXg==" saltValue="3Z6PzFdpdHuYvB1fi1svfQ==" spinCount="100000" sheet="1" objects="1" scenarios="1"/>
  <printOptions horizontalCentered="1"/>
  <pageMargins left="0.81" right="0.4" top="0.5" bottom="0" header="0.33" footer="0.12"/>
  <pageSetup scale="97" orientation="portrait" r:id="rId1"/>
  <extLst>
    <ext xmlns:x14="http://schemas.microsoft.com/office/spreadsheetml/2009/9/main" uri="{78C0D931-6437-407d-A8EE-F0AAD7539E65}">
      <x14:conditionalFormattings>
        <x14:conditionalFormatting xmlns:xm="http://schemas.microsoft.com/office/excel/2006/main">
          <x14:cfRule type="cellIs" priority="15" operator="notEqual" id="{9A49DF8B-FF7A-45E8-AE70-1407ED684BF3}">
            <xm:f>'21 '!$D$34</xm:f>
            <x14:dxf>
              <fill>
                <patternFill>
                  <bgColor rgb="FFFFFF00"/>
                </patternFill>
              </fill>
            </x14:dxf>
          </x14:cfRule>
          <xm:sqref>D9</xm:sqref>
        </x14:conditionalFormatting>
        <x14:conditionalFormatting xmlns:xm="http://schemas.microsoft.com/office/excel/2006/main">
          <x14:cfRule type="cellIs" priority="14" operator="notEqual" id="{A3EF47AA-CF3E-4EC0-8A7C-BB794D8AB5AB}">
            <xm:f>'25 '!$D$38</xm:f>
            <x14:dxf>
              <fill>
                <patternFill>
                  <bgColor rgb="FFFFFF00"/>
                </patternFill>
              </fill>
            </x14:dxf>
          </x14:cfRule>
          <xm:sqref>D12</xm:sqref>
        </x14:conditionalFormatting>
        <x14:conditionalFormatting xmlns:xm="http://schemas.microsoft.com/office/excel/2006/main">
          <x14:cfRule type="cellIs" priority="13" operator="notEqual" id="{4C03EC6C-93C2-4833-A769-3A477811183E}">
            <xm:f>'25 '!$D$41</xm:f>
            <x14:dxf>
              <fill>
                <patternFill>
                  <bgColor rgb="FFFFFF00"/>
                </patternFill>
              </fill>
            </x14:dxf>
          </x14:cfRule>
          <xm:sqref>D13</xm:sqref>
        </x14:conditionalFormatting>
        <x14:conditionalFormatting xmlns:xm="http://schemas.microsoft.com/office/excel/2006/main">
          <x14:cfRule type="cellIs" priority="12" operator="notEqual" id="{9239326A-4650-49B2-A45C-3E0B2D987551}">
            <xm:f>'25 '!$D$44</xm:f>
            <x14:dxf>
              <fill>
                <patternFill>
                  <bgColor rgb="FFFFFF00"/>
                </patternFill>
              </fill>
            </x14:dxf>
          </x14:cfRule>
          <xm:sqref>D21</xm:sqref>
        </x14:conditionalFormatting>
        <x14:conditionalFormatting xmlns:xm="http://schemas.microsoft.com/office/excel/2006/main">
          <x14:cfRule type="cellIs" priority="11" operator="notEqual" id="{83F693EE-E264-452A-926B-F7FF124A2D52}">
            <xm:f>'25 '!$D$45</xm:f>
            <x14:dxf>
              <fill>
                <patternFill>
                  <bgColor rgb="FFFFFF00"/>
                </patternFill>
              </fill>
            </x14:dxf>
          </x14:cfRule>
          <xm:sqref>D22</xm:sqref>
        </x14:conditionalFormatting>
        <x14:conditionalFormatting xmlns:xm="http://schemas.microsoft.com/office/excel/2006/main">
          <x14:cfRule type="cellIs" priority="10" operator="notEqual" id="{63E564BA-31D3-4DEA-9075-C47159359039}">
            <xm:f>'25 '!$D$46</xm:f>
            <x14:dxf>
              <fill>
                <patternFill>
                  <bgColor rgb="FFFFFF00"/>
                </patternFill>
              </fill>
            </x14:dxf>
          </x14:cfRule>
          <xm:sqref>D23</xm:sqref>
        </x14:conditionalFormatting>
        <x14:conditionalFormatting xmlns:xm="http://schemas.microsoft.com/office/excel/2006/main">
          <x14:cfRule type="cellIs" priority="9" operator="notEqual" id="{657D8A48-A5DB-46C7-8F61-EF93F7B26909}">
            <xm:f>'25 '!$D$47</xm:f>
            <x14:dxf>
              <fill>
                <patternFill>
                  <bgColor rgb="FFFFFF00"/>
                </patternFill>
              </fill>
            </x14:dxf>
          </x14:cfRule>
          <xm:sqref>D24</xm:sqref>
        </x14:conditionalFormatting>
        <x14:conditionalFormatting xmlns:xm="http://schemas.microsoft.com/office/excel/2006/main">
          <x14:cfRule type="cellIs" priority="8" operator="notEqual" id="{F36A78C5-022D-42BD-B323-B1905054CB16}">
            <xm:f>'25 '!$D$48</xm:f>
            <x14:dxf>
              <fill>
                <patternFill>
                  <bgColor rgb="FFFFFF00"/>
                </patternFill>
              </fill>
            </x14:dxf>
          </x14:cfRule>
          <xm:sqref>D25</xm:sqref>
        </x14:conditionalFormatting>
        <x14:conditionalFormatting xmlns:xm="http://schemas.microsoft.com/office/excel/2006/main">
          <x14:cfRule type="cellIs" priority="6" operator="notEqual" id="{71F443BE-E3BA-45F5-B12D-892A2333CA28}">
            <xm:f>'25 '!$D$50</xm:f>
            <x14:dxf>
              <fill>
                <patternFill>
                  <bgColor rgb="FFFFFF00"/>
                </patternFill>
              </fill>
            </x14:dxf>
          </x14:cfRule>
          <xm:sqref>D28</xm:sqref>
        </x14:conditionalFormatting>
        <x14:conditionalFormatting xmlns:xm="http://schemas.microsoft.com/office/excel/2006/main">
          <x14:cfRule type="cellIs" priority="5" operator="notEqual" id="{914D4E44-12FE-44BD-9FF3-998A4C3133EE}">
            <xm:f>'25 '!$D$52</xm:f>
            <x14:dxf>
              <fill>
                <patternFill>
                  <bgColor rgb="FFFFFF00"/>
                </patternFill>
              </fill>
            </x14:dxf>
          </x14:cfRule>
          <xm:sqref>D29</xm:sqref>
        </x14:conditionalFormatting>
        <x14:conditionalFormatting xmlns:xm="http://schemas.microsoft.com/office/excel/2006/main">
          <x14:cfRule type="cellIs" priority="4" operator="notEqual" id="{E854E8B7-AE5B-4991-BF41-5732E7608849}">
            <xm:f>'18 '!$E$20</xm:f>
            <x14:dxf>
              <fill>
                <patternFill>
                  <bgColor rgb="FFFFFF00"/>
                </patternFill>
              </fill>
            </x14:dxf>
          </x14:cfRule>
          <xm:sqref>D44</xm:sqref>
        </x14:conditionalFormatting>
        <x14:conditionalFormatting xmlns:xm="http://schemas.microsoft.com/office/excel/2006/main">
          <x14:cfRule type="cellIs" priority="3" operator="notEqual" id="{8E43FB07-5D15-425D-A88F-6BA8BB737258}">
            <xm:f>'18 '!$E$38</xm:f>
            <x14:dxf>
              <fill>
                <patternFill>
                  <bgColor rgb="FFFFFF00"/>
                </patternFill>
              </fill>
            </x14:dxf>
          </x14:cfRule>
          <xm:sqref>D49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outlinePr summaryBelow="0" summaryRight="0"/>
    <pageSetUpPr autoPageBreaks="0"/>
  </sheetPr>
  <dimension ref="A1:Z62"/>
  <sheetViews>
    <sheetView showGridLines="0" showOutlineSymbols="0" topLeftCell="A10" zoomScale="90" zoomScaleNormal="90" workbookViewId="0">
      <selection activeCell="L37" sqref="L37"/>
    </sheetView>
  </sheetViews>
  <sheetFormatPr defaultColWidth="9.21875" defaultRowHeight="13.2"/>
  <cols>
    <col min="1" max="1" width="5" style="12" customWidth="1"/>
    <col min="2" max="2" width="49" style="12" customWidth="1"/>
    <col min="3" max="3" width="13.77734375" style="12" customWidth="1"/>
    <col min="4" max="4" width="21.77734375" style="12" customWidth="1"/>
    <col min="5" max="5" width="5" style="12" customWidth="1"/>
    <col min="6" max="6" width="9.21875" style="1508"/>
    <col min="7" max="26" width="9.21875" style="1503"/>
    <col min="27" max="16384" width="9.21875" style="12"/>
  </cols>
  <sheetData>
    <row r="1" spans="1:5">
      <c r="A1" s="1222" t="s">
        <v>1154</v>
      </c>
    </row>
    <row r="3" spans="1:5" ht="16.5" customHeight="1">
      <c r="A3" s="16" t="s">
        <v>67</v>
      </c>
      <c r="B3" s="624"/>
      <c r="C3" s="624"/>
      <c r="D3" s="624"/>
      <c r="E3" s="624"/>
    </row>
    <row r="4" spans="1:5" ht="9" customHeight="1" thickBot="1">
      <c r="A4" s="632"/>
      <c r="B4" s="632"/>
      <c r="C4" s="632"/>
      <c r="D4" s="632"/>
      <c r="E4" s="631"/>
    </row>
    <row r="5" spans="1:5">
      <c r="A5" s="208" t="s">
        <v>758</v>
      </c>
      <c r="B5" s="210" t="s">
        <v>36</v>
      </c>
      <c r="C5" s="215" t="s">
        <v>37</v>
      </c>
      <c r="D5" s="208" t="s">
        <v>38</v>
      </c>
      <c r="E5" s="208" t="s">
        <v>758</v>
      </c>
    </row>
    <row r="6" spans="1:5" ht="13.8" thickBot="1">
      <c r="A6" s="214" t="s">
        <v>759</v>
      </c>
      <c r="B6" s="212" t="s">
        <v>760</v>
      </c>
      <c r="C6" s="214" t="s">
        <v>761</v>
      </c>
      <c r="D6" s="214" t="s">
        <v>762</v>
      </c>
      <c r="E6" s="214" t="s">
        <v>759</v>
      </c>
    </row>
    <row r="7" spans="1:5">
      <c r="A7" s="310" t="s">
        <v>764</v>
      </c>
      <c r="B7" s="143" t="s">
        <v>68</v>
      </c>
      <c r="C7" s="311"/>
      <c r="D7" s="126"/>
      <c r="E7" s="310" t="s">
        <v>764</v>
      </c>
    </row>
    <row r="8" spans="1:5">
      <c r="A8" s="25">
        <v>38</v>
      </c>
      <c r="B8" s="289" t="s">
        <v>1023</v>
      </c>
      <c r="C8" s="312"/>
      <c r="D8" s="1051" t="s">
        <v>41</v>
      </c>
      <c r="E8" s="25">
        <v>38</v>
      </c>
    </row>
    <row r="9" spans="1:5">
      <c r="A9" s="25">
        <f>1+A8</f>
        <v>39</v>
      </c>
      <c r="B9" s="289" t="s">
        <v>69</v>
      </c>
      <c r="C9" s="312"/>
      <c r="D9" s="1053"/>
      <c r="E9" s="25">
        <f>1+E8</f>
        <v>39</v>
      </c>
    </row>
    <row r="10" spans="1:5">
      <c r="A10" s="25">
        <f>1+A9</f>
        <v>40</v>
      </c>
      <c r="B10" s="289" t="s">
        <v>1024</v>
      </c>
      <c r="C10" s="312"/>
      <c r="D10" s="1053"/>
      <c r="E10" s="25">
        <f>1+E9</f>
        <v>40</v>
      </c>
    </row>
    <row r="11" spans="1:5">
      <c r="A11" s="25">
        <f>1+A10</f>
        <v>41</v>
      </c>
      <c r="B11" s="289" t="s">
        <v>1025</v>
      </c>
      <c r="C11" s="312"/>
      <c r="D11" s="1053"/>
      <c r="E11" s="25">
        <f>1+E10</f>
        <v>41</v>
      </c>
    </row>
    <row r="12" spans="1:5">
      <c r="A12" s="25">
        <v>42</v>
      </c>
      <c r="B12" s="289" t="s">
        <v>72</v>
      </c>
      <c r="C12" s="312"/>
      <c r="D12" s="1053"/>
      <c r="E12" s="25">
        <v>42</v>
      </c>
    </row>
    <row r="13" spans="1:5" ht="13.8" thickBot="1">
      <c r="A13" s="25">
        <v>43</v>
      </c>
      <c r="B13" s="289" t="s">
        <v>73</v>
      </c>
      <c r="C13" s="312"/>
      <c r="D13" s="1053"/>
      <c r="E13" s="25">
        <v>43</v>
      </c>
    </row>
    <row r="14" spans="1:5" ht="13.8" thickBot="1">
      <c r="A14" s="25">
        <v>44</v>
      </c>
      <c r="B14" s="293" t="s">
        <v>626</v>
      </c>
      <c r="C14" s="312"/>
      <c r="D14" s="1015">
        <f>SUM(D8:D13)</f>
        <v>0</v>
      </c>
      <c r="E14" s="25">
        <f>1+E13</f>
        <v>44</v>
      </c>
    </row>
    <row r="15" spans="1:5">
      <c r="A15" s="128">
        <v>45</v>
      </c>
      <c r="B15" s="296" t="s">
        <v>74</v>
      </c>
      <c r="C15" s="313"/>
      <c r="D15" s="1013">
        <f>'10  '!D58-'11 '!D14</f>
        <v>0</v>
      </c>
      <c r="E15" s="128">
        <v>45</v>
      </c>
    </row>
    <row r="16" spans="1:5">
      <c r="A16" s="141" t="s">
        <v>764</v>
      </c>
      <c r="B16" s="297" t="s">
        <v>75</v>
      </c>
      <c r="C16" s="280"/>
      <c r="D16" s="286"/>
      <c r="E16" s="141" t="s">
        <v>764</v>
      </c>
    </row>
    <row r="17" spans="1:5" ht="7.5" customHeight="1">
      <c r="A17" s="629"/>
      <c r="B17" s="630"/>
      <c r="C17" s="630"/>
      <c r="D17" s="630"/>
      <c r="E17" s="629"/>
    </row>
    <row r="18" spans="1:5">
      <c r="A18" s="141" t="s">
        <v>764</v>
      </c>
      <c r="B18" s="314" t="s">
        <v>76</v>
      </c>
      <c r="C18" s="315"/>
      <c r="D18" s="281"/>
      <c r="E18" s="141" t="s">
        <v>764</v>
      </c>
    </row>
    <row r="19" spans="1:5">
      <c r="A19" s="128">
        <v>46</v>
      </c>
      <c r="B19" s="289" t="s">
        <v>77</v>
      </c>
      <c r="C19" s="316"/>
      <c r="D19" s="1056" t="s">
        <v>41</v>
      </c>
      <c r="E19" s="128">
        <v>46</v>
      </c>
    </row>
    <row r="20" spans="1:5">
      <c r="A20" s="128">
        <f>1+A19</f>
        <v>47</v>
      </c>
      <c r="B20" s="289" t="s">
        <v>229</v>
      </c>
      <c r="C20" s="316"/>
      <c r="D20" s="1057"/>
      <c r="E20" s="128">
        <f>1+E19</f>
        <v>47</v>
      </c>
    </row>
    <row r="21" spans="1:5">
      <c r="A21" s="128">
        <f>1+A20</f>
        <v>48</v>
      </c>
      <c r="B21" s="289" t="s">
        <v>230</v>
      </c>
      <c r="C21" s="316"/>
      <c r="D21" s="1057"/>
      <c r="E21" s="128">
        <f>1+E20</f>
        <v>48</v>
      </c>
    </row>
    <row r="22" spans="1:5">
      <c r="A22" s="128">
        <f>1+A21</f>
        <v>49</v>
      </c>
      <c r="B22" s="289" t="s">
        <v>78</v>
      </c>
      <c r="C22" s="316"/>
      <c r="D22" s="1057"/>
      <c r="E22" s="128">
        <f>1+E21</f>
        <v>49</v>
      </c>
    </row>
    <row r="23" spans="1:5">
      <c r="A23" s="25">
        <f>1+A22</f>
        <v>50</v>
      </c>
      <c r="B23" s="289" t="s">
        <v>79</v>
      </c>
      <c r="C23" s="312"/>
      <c r="D23" s="1053"/>
      <c r="E23" s="25">
        <f>1+E22</f>
        <v>50</v>
      </c>
    </row>
    <row r="24" spans="1:5" ht="13.8" thickBot="1">
      <c r="A24" s="25">
        <v>51</v>
      </c>
      <c r="B24" s="289" t="s">
        <v>627</v>
      </c>
      <c r="C24" s="312"/>
      <c r="D24" s="1055"/>
      <c r="E24" s="25">
        <v>51</v>
      </c>
    </row>
    <row r="25" spans="1:5" ht="13.8" thickBot="1">
      <c r="A25" s="25">
        <v>52</v>
      </c>
      <c r="B25" s="293" t="s">
        <v>628</v>
      </c>
      <c r="C25" s="312"/>
      <c r="D25" s="1015">
        <f>SUM(D19:D24)</f>
        <v>0</v>
      </c>
      <c r="E25" s="25">
        <v>52</v>
      </c>
    </row>
    <row r="26" spans="1:5">
      <c r="A26" s="25">
        <v>53</v>
      </c>
      <c r="B26" s="296" t="s">
        <v>80</v>
      </c>
      <c r="C26" s="317"/>
      <c r="D26" s="1015">
        <f>'10  '!D36+'11 '!D15-'11 '!D25</f>
        <v>0</v>
      </c>
      <c r="E26" s="25">
        <v>53</v>
      </c>
    </row>
    <row r="27" spans="1:5">
      <c r="A27" s="123" t="s">
        <v>764</v>
      </c>
      <c r="B27" s="318" t="s">
        <v>81</v>
      </c>
      <c r="C27" s="138"/>
      <c r="D27" s="134"/>
      <c r="E27" s="123" t="s">
        <v>764</v>
      </c>
    </row>
    <row r="28" spans="1:5" ht="7.5" customHeight="1">
      <c r="A28" s="141"/>
      <c r="B28" s="319"/>
      <c r="C28" s="280"/>
      <c r="D28" s="280"/>
      <c r="E28" s="141"/>
    </row>
    <row r="29" spans="1:5">
      <c r="A29" s="123" t="s">
        <v>764</v>
      </c>
      <c r="B29" s="314" t="s">
        <v>82</v>
      </c>
      <c r="C29" s="311"/>
      <c r="D29" s="126"/>
      <c r="E29" s="123" t="s">
        <v>764</v>
      </c>
    </row>
    <row r="30" spans="1:5">
      <c r="A30" s="25">
        <v>54</v>
      </c>
      <c r="B30" s="289" t="s">
        <v>84</v>
      </c>
      <c r="C30" s="127" t="s">
        <v>352</v>
      </c>
      <c r="D30" s="1051">
        <v>0</v>
      </c>
      <c r="E30" s="25">
        <v>54</v>
      </c>
    </row>
    <row r="31" spans="1:5">
      <c r="A31" s="25">
        <f>1+A30</f>
        <v>55</v>
      </c>
      <c r="B31" s="289" t="s">
        <v>351</v>
      </c>
      <c r="C31" s="127" t="s">
        <v>815</v>
      </c>
      <c r="D31" s="1053"/>
      <c r="E31" s="25">
        <f>1+E30</f>
        <v>55</v>
      </c>
    </row>
    <row r="32" spans="1:5" ht="13.8" thickBot="1">
      <c r="A32" s="25">
        <f>1+A31</f>
        <v>56</v>
      </c>
      <c r="B32" s="289" t="s">
        <v>85</v>
      </c>
      <c r="C32" s="312"/>
      <c r="D32" s="1053"/>
      <c r="E32" s="25">
        <f>1+E31</f>
        <v>56</v>
      </c>
    </row>
    <row r="33" spans="1:8">
      <c r="A33" s="25">
        <v>57</v>
      </c>
      <c r="B33" s="293" t="s">
        <v>629</v>
      </c>
      <c r="C33" s="312"/>
      <c r="D33" s="1015">
        <f>SUM(D30:D32)</f>
        <v>0</v>
      </c>
      <c r="E33" s="25">
        <v>57</v>
      </c>
    </row>
    <row r="34" spans="1:8" ht="13.8" thickBot="1">
      <c r="A34" s="129"/>
      <c r="B34" s="320"/>
      <c r="C34" s="138"/>
      <c r="D34" s="131"/>
      <c r="E34" s="129"/>
    </row>
    <row r="35" spans="1:8" ht="14.1" customHeight="1" thickBot="1">
      <c r="A35" s="25">
        <v>58</v>
      </c>
      <c r="B35" s="321" t="s">
        <v>86</v>
      </c>
      <c r="C35" s="138"/>
      <c r="D35" s="1016">
        <f>D26+D33</f>
        <v>0</v>
      </c>
      <c r="E35" s="25">
        <v>58</v>
      </c>
    </row>
    <row r="36" spans="1:8" ht="14.1" customHeight="1" thickBot="1">
      <c r="A36" s="322"/>
      <c r="B36" s="323" t="s">
        <v>87</v>
      </c>
      <c r="C36" s="324"/>
      <c r="D36" s="325"/>
      <c r="E36" s="322"/>
    </row>
    <row r="37" spans="1:8" ht="17.25" customHeight="1">
      <c r="A37" s="326"/>
      <c r="B37" s="309"/>
      <c r="C37" s="262"/>
      <c r="D37" s="262"/>
      <c r="E37" s="262"/>
      <c r="F37" s="1509"/>
      <c r="G37" s="1506"/>
      <c r="H37" s="1506"/>
    </row>
    <row r="38" spans="1:8" ht="12.75" customHeight="1">
      <c r="A38" s="326"/>
      <c r="B38" s="139"/>
      <c r="C38" s="139"/>
      <c r="D38" s="139"/>
      <c r="E38" s="326"/>
    </row>
    <row r="39" spans="1:8" ht="16.5" customHeight="1">
      <c r="A39" s="118" t="s">
        <v>88</v>
      </c>
      <c r="B39" s="616"/>
      <c r="C39" s="618"/>
      <c r="D39" s="618"/>
      <c r="E39" s="118"/>
    </row>
    <row r="40" spans="1:8" ht="8.25" customHeight="1" thickBot="1">
      <c r="A40" s="327"/>
      <c r="B40" s="628"/>
      <c r="C40" s="627"/>
      <c r="D40" s="627"/>
      <c r="E40" s="327"/>
    </row>
    <row r="41" spans="1:8">
      <c r="A41" s="209" t="s">
        <v>758</v>
      </c>
      <c r="B41" s="328" t="s">
        <v>36</v>
      </c>
      <c r="C41" s="216" t="s">
        <v>37</v>
      </c>
      <c r="D41" s="209" t="s">
        <v>38</v>
      </c>
      <c r="E41" s="209" t="s">
        <v>758</v>
      </c>
    </row>
    <row r="42" spans="1:8" ht="13.8" thickBot="1">
      <c r="A42" s="214" t="s">
        <v>759</v>
      </c>
      <c r="B42" s="329" t="s">
        <v>760</v>
      </c>
      <c r="C42" s="214" t="s">
        <v>761</v>
      </c>
      <c r="D42" s="214" t="s">
        <v>762</v>
      </c>
      <c r="E42" s="214" t="s">
        <v>759</v>
      </c>
    </row>
    <row r="43" spans="1:8">
      <c r="A43" s="330"/>
      <c r="B43" s="331"/>
      <c r="C43" s="122"/>
      <c r="D43" s="332"/>
      <c r="E43" s="330"/>
    </row>
    <row r="44" spans="1:8">
      <c r="A44" s="25">
        <v>59</v>
      </c>
      <c r="B44" s="333" t="s">
        <v>1157</v>
      </c>
      <c r="C44" s="317"/>
      <c r="D44" s="1071">
        <v>0</v>
      </c>
      <c r="E44" s="25">
        <v>59</v>
      </c>
    </row>
    <row r="45" spans="1:8">
      <c r="A45" s="295"/>
      <c r="B45" s="334"/>
      <c r="C45" s="280"/>
      <c r="D45" s="335"/>
      <c r="E45" s="295"/>
    </row>
    <row r="46" spans="1:8">
      <c r="A46" s="128">
        <f>1+A44</f>
        <v>60</v>
      </c>
      <c r="B46" s="333" t="s">
        <v>89</v>
      </c>
      <c r="C46" s="289" t="s">
        <v>90</v>
      </c>
      <c r="D46" s="1050">
        <f>D35</f>
        <v>0</v>
      </c>
      <c r="E46" s="128">
        <f>1+E44</f>
        <v>60</v>
      </c>
    </row>
    <row r="47" spans="1:8">
      <c r="A47" s="128">
        <f>1+A46</f>
        <v>61</v>
      </c>
      <c r="B47" s="333" t="s">
        <v>91</v>
      </c>
      <c r="C47" s="313"/>
      <c r="D47" s="1052"/>
      <c r="E47" s="128">
        <f>1+E46</f>
        <v>61</v>
      </c>
    </row>
    <row r="48" spans="1:8">
      <c r="A48" s="128">
        <f>1+A47</f>
        <v>62</v>
      </c>
      <c r="B48" s="333" t="s">
        <v>92</v>
      </c>
      <c r="C48" s="313"/>
      <c r="D48" s="1052"/>
      <c r="E48" s="128">
        <f>1+E47</f>
        <v>62</v>
      </c>
    </row>
    <row r="49" spans="1:5">
      <c r="A49" s="128">
        <f>1+A48</f>
        <v>63</v>
      </c>
      <c r="B49" s="333" t="s">
        <v>93</v>
      </c>
      <c r="C49" s="313"/>
      <c r="D49" s="1052"/>
      <c r="E49" s="128">
        <f>1+E48</f>
        <v>63</v>
      </c>
    </row>
    <row r="50" spans="1:5" ht="13.8" thickBot="1">
      <c r="A50" s="128">
        <f>1+A49</f>
        <v>64</v>
      </c>
      <c r="B50" s="1261" t="s">
        <v>1026</v>
      </c>
      <c r="C50" s="313"/>
      <c r="D50" s="1052"/>
      <c r="E50" s="128">
        <f>1+E49</f>
        <v>64</v>
      </c>
    </row>
    <row r="51" spans="1:5">
      <c r="A51" s="128">
        <v>65</v>
      </c>
      <c r="B51" s="337" t="s">
        <v>94</v>
      </c>
      <c r="C51" s="313"/>
      <c r="D51" s="1018">
        <f>SUM(D46:D50)</f>
        <v>0</v>
      </c>
      <c r="E51" s="128">
        <v>65</v>
      </c>
    </row>
    <row r="52" spans="1:5" ht="13.8" thickBot="1">
      <c r="A52" s="295" t="s">
        <v>764</v>
      </c>
      <c r="B52" s="338" t="s">
        <v>95</v>
      </c>
      <c r="C52" s="280"/>
      <c r="D52" s="335"/>
      <c r="E52" s="295" t="s">
        <v>764</v>
      </c>
    </row>
    <row r="53" spans="1:5" ht="14.1" customHeight="1" thickBot="1">
      <c r="A53" s="128">
        <v>66</v>
      </c>
      <c r="B53" s="336" t="s">
        <v>1158</v>
      </c>
      <c r="C53" s="289" t="s">
        <v>96</v>
      </c>
      <c r="D53" s="1019">
        <f>D44+D51</f>
        <v>0</v>
      </c>
      <c r="E53" s="128">
        <v>66</v>
      </c>
    </row>
    <row r="54" spans="1:5" ht="13.8" thickBot="1">
      <c r="A54" s="339" t="s">
        <v>764</v>
      </c>
      <c r="B54" s="151" t="s">
        <v>97</v>
      </c>
      <c r="C54" s="340"/>
      <c r="D54" s="341"/>
      <c r="E54" s="339" t="s">
        <v>764</v>
      </c>
    </row>
    <row r="55" spans="1:5">
      <c r="A55" s="28"/>
      <c r="B55" s="626" t="s">
        <v>423</v>
      </c>
      <c r="C55" s="625"/>
      <c r="D55" s="625"/>
      <c r="E55" s="28"/>
    </row>
    <row r="56" spans="1:5">
      <c r="A56" s="28"/>
      <c r="B56" s="626" t="s">
        <v>1009</v>
      </c>
      <c r="C56" s="625"/>
      <c r="D56" s="625"/>
      <c r="E56" s="28"/>
    </row>
    <row r="57" spans="1:5" ht="17.399999999999999">
      <c r="A57" s="69" t="s">
        <v>641</v>
      </c>
      <c r="B57" s="619"/>
      <c r="C57" s="624"/>
      <c r="D57" s="619"/>
      <c r="E57" s="619"/>
    </row>
    <row r="62" spans="1:5">
      <c r="B62" s="15"/>
    </row>
  </sheetData>
  <sheetProtection algorithmName="SHA-512" hashValue="zqkaCZJDmBhYLtrGRJFAuXNclopouo5WyE+B3FVy39nA08cXTNAhUqx/LRXY3LF0kxyGzWePFHveEp/d9WJu6A==" saltValue="qAjmYLsGhmw1WPBXwenYSQ==" spinCount="100000" sheet="1" objects="1" scenarios="1"/>
  <conditionalFormatting sqref="D46">
    <cfRule type="cellIs" dxfId="35" priority="2" operator="notEqual">
      <formula>$D$35</formula>
    </cfRule>
  </conditionalFormatting>
  <printOptions horizontalCentered="1"/>
  <pageMargins left="0.81" right="0.4" top="0.5" bottom="0" header="0.33" footer="0.12"/>
  <pageSetup orientation="portrait" r:id="rId1"/>
  <extLst>
    <ext xmlns:x14="http://schemas.microsoft.com/office/spreadsheetml/2009/9/main" uri="{78C0D931-6437-407d-A8EE-F0AAD7539E65}">
      <x14:conditionalFormattings>
        <x14:conditionalFormatting xmlns:xm="http://schemas.microsoft.com/office/excel/2006/main">
          <x14:cfRule type="cellIs" priority="4" operator="notEqual" id="{97040F83-C1DF-42E6-8833-2B081A1FB95A}">
            <xm:f>'19 '!$D$17</xm:f>
            <x14:dxf>
              <fill>
                <patternFill>
                  <bgColor rgb="FFFFFF00"/>
                </patternFill>
              </fill>
            </x14:dxf>
          </x14:cfRule>
          <xm:sqref>D30</xm:sqref>
        </x14:conditionalFormatting>
        <x14:conditionalFormatting xmlns:xm="http://schemas.microsoft.com/office/excel/2006/main">
          <x14:cfRule type="cellIs" priority="3" operator="notEqual" id="{42294654-0C3E-40F8-917A-2FF1B80700D2}">
            <xm:f>'19 '!$D$36</xm:f>
            <x14:dxf>
              <fill>
                <patternFill>
                  <bgColor rgb="FFFFFF00"/>
                </patternFill>
              </fill>
            </x14:dxf>
          </x14:cfRule>
          <xm:sqref>D31</xm:sqref>
        </x14:conditionalFormatting>
        <x14:conditionalFormatting xmlns:xm="http://schemas.microsoft.com/office/excel/2006/main">
          <x14:cfRule type="cellIs" priority="1" operator="notEqual" id="{A40F7682-961E-4DEB-9595-70CD76501598}">
            <xm:f>'13  '!$D$56</xm:f>
            <x14:dxf>
              <fill>
                <patternFill>
                  <bgColor rgb="FFFFFF00"/>
                </patternFill>
              </fill>
            </x14:dxf>
          </x14:cfRule>
          <xm:sqref>D53</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outlinePr summaryBelow="0" summaryRight="0"/>
    <pageSetUpPr autoPageBreaks="0"/>
  </sheetPr>
  <dimension ref="A1:Z65"/>
  <sheetViews>
    <sheetView showGridLines="0" showOutlineSymbols="0" zoomScale="90" zoomScaleNormal="90" workbookViewId="0">
      <selection activeCell="F20" sqref="F20"/>
    </sheetView>
  </sheetViews>
  <sheetFormatPr defaultColWidth="9.21875" defaultRowHeight="13.2"/>
  <cols>
    <col min="1" max="1" width="5" style="14" customWidth="1"/>
    <col min="2" max="2" width="48" style="13" customWidth="1"/>
    <col min="3" max="3" width="14.44140625" style="13" customWidth="1"/>
    <col min="4" max="4" width="21.77734375" style="13" customWidth="1"/>
    <col min="5" max="5" width="5" style="13" customWidth="1"/>
    <col min="6" max="6" width="9.21875" style="1508"/>
    <col min="7" max="26" width="9.21875" style="1503"/>
    <col min="27" max="16384" width="9.21875" style="12"/>
  </cols>
  <sheetData>
    <row r="1" spans="1:5">
      <c r="A1" s="1222" t="s">
        <v>1154</v>
      </c>
    </row>
    <row r="2" spans="1:5" ht="9.75" customHeight="1"/>
    <row r="3" spans="1:5" ht="18" customHeight="1">
      <c r="A3" s="16" t="s">
        <v>98</v>
      </c>
      <c r="B3" s="624"/>
      <c r="C3" s="608"/>
      <c r="D3" s="608"/>
      <c r="E3" s="608"/>
    </row>
    <row r="4" spans="1:5" ht="9" customHeight="1" thickBot="1">
      <c r="A4" s="29"/>
      <c r="B4" s="635"/>
      <c r="C4" s="634"/>
      <c r="D4" s="634"/>
      <c r="E4" s="29"/>
    </row>
    <row r="5" spans="1:5" ht="12" customHeight="1">
      <c r="A5" s="208" t="s">
        <v>758</v>
      </c>
      <c r="B5" s="210" t="s">
        <v>101</v>
      </c>
      <c r="C5" s="208" t="s">
        <v>99</v>
      </c>
      <c r="D5" s="208" t="s">
        <v>100</v>
      </c>
      <c r="E5" s="208" t="s">
        <v>758</v>
      </c>
    </row>
    <row r="6" spans="1:5" ht="12" customHeight="1">
      <c r="A6" s="209" t="s">
        <v>759</v>
      </c>
      <c r="B6" s="211"/>
      <c r="C6" s="209" t="s">
        <v>102</v>
      </c>
      <c r="D6" s="209" t="s">
        <v>103</v>
      </c>
      <c r="E6" s="209" t="s">
        <v>759</v>
      </c>
    </row>
    <row r="7" spans="1:5" ht="12" customHeight="1" thickBot="1">
      <c r="A7" s="214"/>
      <c r="B7" s="212" t="s">
        <v>760</v>
      </c>
      <c r="C7" s="214" t="s">
        <v>761</v>
      </c>
      <c r="D7" s="214" t="s">
        <v>762</v>
      </c>
      <c r="E7" s="214"/>
    </row>
    <row r="8" spans="1:5">
      <c r="A8" s="310" t="s">
        <v>764</v>
      </c>
      <c r="B8" s="314" t="s">
        <v>104</v>
      </c>
      <c r="C8" s="342"/>
      <c r="D8" s="126"/>
      <c r="E8" s="310" t="s">
        <v>764</v>
      </c>
    </row>
    <row r="9" spans="1:5">
      <c r="A9" s="128">
        <v>1</v>
      </c>
      <c r="B9" s="289" t="s">
        <v>105</v>
      </c>
      <c r="C9" s="283" t="s">
        <v>322</v>
      </c>
      <c r="D9" s="1051">
        <v>0</v>
      </c>
      <c r="E9" s="128">
        <v>1</v>
      </c>
    </row>
    <row r="10" spans="1:5">
      <c r="A10" s="128">
        <v>2</v>
      </c>
      <c r="B10" s="289" t="s">
        <v>106</v>
      </c>
      <c r="C10" s="343"/>
      <c r="D10" s="1053"/>
      <c r="E10" s="128">
        <v>2</v>
      </c>
    </row>
    <row r="11" spans="1:5">
      <c r="A11" s="128">
        <v>3</v>
      </c>
      <c r="B11" s="289" t="s">
        <v>107</v>
      </c>
      <c r="C11" s="344"/>
      <c r="D11" s="1053"/>
      <c r="E11" s="128">
        <v>3</v>
      </c>
    </row>
    <row r="12" spans="1:5">
      <c r="A12" s="25">
        <f t="shared" ref="A12:A28" si="0">A11+1</f>
        <v>4</v>
      </c>
      <c r="B12" s="289" t="s">
        <v>108</v>
      </c>
      <c r="C12" s="344"/>
      <c r="D12" s="1053"/>
      <c r="E12" s="25">
        <f t="shared" ref="E12:E28" si="1">E11+1</f>
        <v>4</v>
      </c>
    </row>
    <row r="13" spans="1:5">
      <c r="A13" s="128">
        <f t="shared" si="0"/>
        <v>5</v>
      </c>
      <c r="B13" s="289" t="s">
        <v>109</v>
      </c>
      <c r="C13" s="344"/>
      <c r="D13" s="1053"/>
      <c r="E13" s="128">
        <f t="shared" si="1"/>
        <v>5</v>
      </c>
    </row>
    <row r="14" spans="1:5">
      <c r="A14" s="128">
        <f t="shared" si="0"/>
        <v>6</v>
      </c>
      <c r="B14" s="289" t="s">
        <v>112</v>
      </c>
      <c r="C14" s="344"/>
      <c r="D14" s="1053"/>
      <c r="E14" s="128">
        <f t="shared" si="1"/>
        <v>6</v>
      </c>
    </row>
    <row r="15" spans="1:5">
      <c r="A15" s="25">
        <f t="shared" si="0"/>
        <v>7</v>
      </c>
      <c r="B15" s="289" t="s">
        <v>113</v>
      </c>
      <c r="C15" s="344"/>
      <c r="D15" s="1053"/>
      <c r="E15" s="25">
        <f t="shared" si="1"/>
        <v>7</v>
      </c>
    </row>
    <row r="16" spans="1:5">
      <c r="A16" s="25">
        <f t="shared" si="0"/>
        <v>8</v>
      </c>
      <c r="B16" s="289" t="s">
        <v>114</v>
      </c>
      <c r="C16" s="344"/>
      <c r="D16" s="1053"/>
      <c r="E16" s="25">
        <f t="shared" si="1"/>
        <v>8</v>
      </c>
    </row>
    <row r="17" spans="1:5">
      <c r="A17" s="25">
        <f t="shared" si="0"/>
        <v>9</v>
      </c>
      <c r="B17" s="289" t="s">
        <v>231</v>
      </c>
      <c r="C17" s="283" t="s">
        <v>323</v>
      </c>
      <c r="D17" s="1053"/>
      <c r="E17" s="25">
        <f t="shared" si="1"/>
        <v>9</v>
      </c>
    </row>
    <row r="18" spans="1:5">
      <c r="A18" s="25">
        <f t="shared" si="0"/>
        <v>10</v>
      </c>
      <c r="B18" s="289" t="s">
        <v>926</v>
      </c>
      <c r="C18" s="344"/>
      <c r="D18" s="1053"/>
      <c r="E18" s="25">
        <f t="shared" si="1"/>
        <v>10</v>
      </c>
    </row>
    <row r="19" spans="1:5">
      <c r="A19" s="25">
        <f t="shared" si="0"/>
        <v>11</v>
      </c>
      <c r="B19" s="1267" t="s">
        <v>1021</v>
      </c>
      <c r="C19" s="344"/>
      <c r="D19" s="1053"/>
      <c r="E19" s="25">
        <f t="shared" si="1"/>
        <v>11</v>
      </c>
    </row>
    <row r="20" spans="1:5">
      <c r="A20" s="25">
        <f t="shared" si="0"/>
        <v>12</v>
      </c>
      <c r="B20" s="289" t="s">
        <v>232</v>
      </c>
      <c r="C20" s="344"/>
      <c r="D20" s="1053"/>
      <c r="E20" s="25">
        <f t="shared" si="1"/>
        <v>12</v>
      </c>
    </row>
    <row r="21" spans="1:5">
      <c r="A21" s="25">
        <f t="shared" si="0"/>
        <v>13</v>
      </c>
      <c r="B21" s="289" t="s">
        <v>115</v>
      </c>
      <c r="C21" s="344"/>
      <c r="D21" s="1053"/>
      <c r="E21" s="25">
        <f t="shared" si="1"/>
        <v>13</v>
      </c>
    </row>
    <row r="22" spans="1:5">
      <c r="A22" s="25">
        <f t="shared" si="0"/>
        <v>14</v>
      </c>
      <c r="B22" s="289" t="s">
        <v>118</v>
      </c>
      <c r="C22" s="344"/>
      <c r="D22" s="1053"/>
      <c r="E22" s="25">
        <f t="shared" si="1"/>
        <v>14</v>
      </c>
    </row>
    <row r="23" spans="1:5">
      <c r="A23" s="25">
        <f t="shared" si="0"/>
        <v>15</v>
      </c>
      <c r="B23" s="289" t="s">
        <v>119</v>
      </c>
      <c r="C23" s="345"/>
      <c r="D23" s="1055"/>
      <c r="E23" s="25">
        <f t="shared" si="1"/>
        <v>15</v>
      </c>
    </row>
    <row r="24" spans="1:5">
      <c r="A24" s="25">
        <f t="shared" si="0"/>
        <v>16</v>
      </c>
      <c r="B24" s="289" t="s">
        <v>120</v>
      </c>
      <c r="C24" s="345"/>
      <c r="D24" s="1055"/>
      <c r="E24" s="25">
        <f t="shared" si="1"/>
        <v>16</v>
      </c>
    </row>
    <row r="25" spans="1:5">
      <c r="A25" s="25">
        <f t="shared" si="0"/>
        <v>17</v>
      </c>
      <c r="B25" s="289" t="s">
        <v>121</v>
      </c>
      <c r="C25" s="345"/>
      <c r="D25" s="1055"/>
      <c r="E25" s="25">
        <f t="shared" si="1"/>
        <v>17</v>
      </c>
    </row>
    <row r="26" spans="1:5">
      <c r="A26" s="25">
        <f t="shared" si="0"/>
        <v>18</v>
      </c>
      <c r="B26" s="289" t="s">
        <v>122</v>
      </c>
      <c r="C26" s="345"/>
      <c r="D26" s="1055"/>
      <c r="E26" s="25">
        <f t="shared" si="1"/>
        <v>18</v>
      </c>
    </row>
    <row r="27" spans="1:5" ht="13.8" thickBot="1">
      <c r="A27" s="25">
        <f t="shared" si="0"/>
        <v>19</v>
      </c>
      <c r="B27" s="289" t="s">
        <v>123</v>
      </c>
      <c r="C27" s="345"/>
      <c r="D27" s="1055"/>
      <c r="E27" s="25">
        <f t="shared" si="1"/>
        <v>19</v>
      </c>
    </row>
    <row r="28" spans="1:5">
      <c r="A28" s="25">
        <f t="shared" si="0"/>
        <v>20</v>
      </c>
      <c r="B28" s="289" t="s">
        <v>202</v>
      </c>
      <c r="C28" s="633"/>
      <c r="D28" s="1015">
        <f>SUM(D9:D27)</f>
        <v>0</v>
      </c>
      <c r="E28" s="25">
        <f t="shared" si="1"/>
        <v>20</v>
      </c>
    </row>
    <row r="29" spans="1:5" ht="7.5" customHeight="1">
      <c r="A29" s="141"/>
      <c r="B29" s="280"/>
      <c r="C29" s="345"/>
      <c r="D29" s="134"/>
      <c r="E29" s="141"/>
    </row>
    <row r="30" spans="1:5">
      <c r="A30" s="123" t="s">
        <v>764</v>
      </c>
      <c r="B30" s="314" t="s">
        <v>124</v>
      </c>
      <c r="C30" s="346"/>
      <c r="D30" s="126"/>
      <c r="E30" s="123" t="s">
        <v>764</v>
      </c>
    </row>
    <row r="31" spans="1:5">
      <c r="A31" s="25">
        <f>A28+1</f>
        <v>21</v>
      </c>
      <c r="B31" s="289" t="s">
        <v>125</v>
      </c>
      <c r="C31" s="344"/>
      <c r="D31" s="1051" t="s">
        <v>41</v>
      </c>
      <c r="E31" s="25">
        <f>E28+1</f>
        <v>21</v>
      </c>
    </row>
    <row r="32" spans="1:5">
      <c r="A32" s="25">
        <f t="shared" ref="A32:A39" si="2">A31+1</f>
        <v>22</v>
      </c>
      <c r="B32" s="289" t="s">
        <v>1022</v>
      </c>
      <c r="C32" s="344"/>
      <c r="D32" s="1053"/>
      <c r="E32" s="25">
        <f t="shared" ref="E32:E39" si="3">E31+1</f>
        <v>22</v>
      </c>
    </row>
    <row r="33" spans="1:5">
      <c r="A33" s="25">
        <f t="shared" si="2"/>
        <v>23</v>
      </c>
      <c r="B33" s="289" t="s">
        <v>129</v>
      </c>
      <c r="C33" s="344"/>
      <c r="D33" s="1053"/>
      <c r="E33" s="25">
        <f t="shared" si="3"/>
        <v>23</v>
      </c>
    </row>
    <row r="34" spans="1:5">
      <c r="A34" s="25">
        <f t="shared" si="2"/>
        <v>24</v>
      </c>
      <c r="B34" s="289" t="s">
        <v>130</v>
      </c>
      <c r="C34" s="344"/>
      <c r="D34" s="1053"/>
      <c r="E34" s="25">
        <f t="shared" si="3"/>
        <v>24</v>
      </c>
    </row>
    <row r="35" spans="1:5">
      <c r="A35" s="25">
        <f t="shared" si="2"/>
        <v>25</v>
      </c>
      <c r="B35" s="289" t="s">
        <v>131</v>
      </c>
      <c r="C35" s="344"/>
      <c r="D35" s="1053"/>
      <c r="E35" s="25">
        <f t="shared" si="3"/>
        <v>25</v>
      </c>
    </row>
    <row r="36" spans="1:5">
      <c r="A36" s="25">
        <f t="shared" si="2"/>
        <v>26</v>
      </c>
      <c r="B36" s="289" t="s">
        <v>132</v>
      </c>
      <c r="C36" s="344"/>
      <c r="D36" s="1053"/>
      <c r="E36" s="25">
        <f t="shared" si="3"/>
        <v>26</v>
      </c>
    </row>
    <row r="37" spans="1:5">
      <c r="A37" s="25">
        <f t="shared" si="2"/>
        <v>27</v>
      </c>
      <c r="B37" s="289" t="s">
        <v>233</v>
      </c>
      <c r="C37" s="344"/>
      <c r="D37" s="1053"/>
      <c r="E37" s="25">
        <f t="shared" si="3"/>
        <v>27</v>
      </c>
    </row>
    <row r="38" spans="1:5" ht="13.8" thickBot="1">
      <c r="A38" s="25">
        <f t="shared" si="2"/>
        <v>28</v>
      </c>
      <c r="B38" s="293" t="s">
        <v>133</v>
      </c>
      <c r="C38" s="344"/>
      <c r="D38" s="1053"/>
      <c r="E38" s="25">
        <f t="shared" si="3"/>
        <v>28</v>
      </c>
    </row>
    <row r="39" spans="1:5">
      <c r="A39" s="25">
        <f t="shared" si="2"/>
        <v>29</v>
      </c>
      <c r="B39" s="296" t="s">
        <v>134</v>
      </c>
      <c r="C39" s="633"/>
      <c r="D39" s="1015">
        <f>SUM(D31:D38)</f>
        <v>0</v>
      </c>
      <c r="E39" s="25">
        <f t="shared" si="3"/>
        <v>29</v>
      </c>
    </row>
    <row r="40" spans="1:5" ht="10.050000000000001" customHeight="1">
      <c r="A40" s="123" t="s">
        <v>764</v>
      </c>
      <c r="B40" s="297" t="s">
        <v>203</v>
      </c>
      <c r="C40" s="347"/>
      <c r="D40" s="134"/>
      <c r="E40" s="123" t="s">
        <v>764</v>
      </c>
    </row>
    <row r="41" spans="1:5">
      <c r="A41" s="123" t="s">
        <v>764</v>
      </c>
      <c r="B41" s="348" t="s">
        <v>135</v>
      </c>
      <c r="C41" s="346"/>
      <c r="D41" s="126"/>
      <c r="E41" s="123" t="s">
        <v>764</v>
      </c>
    </row>
    <row r="42" spans="1:5">
      <c r="A42" s="25">
        <f>A39+1</f>
        <v>30</v>
      </c>
      <c r="B42" s="289" t="s">
        <v>136</v>
      </c>
      <c r="C42" s="344"/>
      <c r="D42" s="1051">
        <v>0</v>
      </c>
      <c r="E42" s="25">
        <f>E39+1</f>
        <v>30</v>
      </c>
    </row>
    <row r="43" spans="1:5">
      <c r="A43" s="25">
        <v>31</v>
      </c>
      <c r="B43" s="289" t="s">
        <v>137</v>
      </c>
      <c r="C43" s="344"/>
      <c r="D43" s="1053"/>
      <c r="E43" s="25">
        <f t="shared" ref="E43:E60" si="4">E42+1</f>
        <v>31</v>
      </c>
    </row>
    <row r="44" spans="1:5">
      <c r="A44" s="25">
        <f t="shared" ref="A44:A60" si="5">A43+1</f>
        <v>32</v>
      </c>
      <c r="B44" s="289" t="s">
        <v>138</v>
      </c>
      <c r="C44" s="344"/>
      <c r="D44" s="1053"/>
      <c r="E44" s="25">
        <f t="shared" si="4"/>
        <v>32</v>
      </c>
    </row>
    <row r="45" spans="1:5">
      <c r="A45" s="25">
        <f t="shared" si="5"/>
        <v>33</v>
      </c>
      <c r="B45" s="289" t="s">
        <v>139</v>
      </c>
      <c r="C45" s="344"/>
      <c r="D45" s="1053"/>
      <c r="E45" s="25">
        <f t="shared" si="4"/>
        <v>33</v>
      </c>
    </row>
    <row r="46" spans="1:5">
      <c r="A46" s="25">
        <f t="shared" si="5"/>
        <v>34</v>
      </c>
      <c r="B46" s="289" t="s">
        <v>140</v>
      </c>
      <c r="C46" s="290"/>
      <c r="D46" s="1053"/>
      <c r="E46" s="25">
        <f t="shared" si="4"/>
        <v>34</v>
      </c>
    </row>
    <row r="47" spans="1:5">
      <c r="A47" s="25">
        <f t="shared" si="5"/>
        <v>35</v>
      </c>
      <c r="B47" s="289" t="s">
        <v>141</v>
      </c>
      <c r="C47" s="344"/>
      <c r="D47" s="1053"/>
      <c r="E47" s="25">
        <f t="shared" si="4"/>
        <v>35</v>
      </c>
    </row>
    <row r="48" spans="1:5">
      <c r="A48" s="25">
        <f t="shared" si="5"/>
        <v>36</v>
      </c>
      <c r="B48" s="289" t="s">
        <v>142</v>
      </c>
      <c r="C48" s="344"/>
      <c r="D48" s="1053"/>
      <c r="E48" s="25">
        <f t="shared" si="4"/>
        <v>36</v>
      </c>
    </row>
    <row r="49" spans="1:5">
      <c r="A49" s="25">
        <f t="shared" si="5"/>
        <v>37</v>
      </c>
      <c r="B49" s="289" t="s">
        <v>143</v>
      </c>
      <c r="C49" s="344"/>
      <c r="D49" s="1053"/>
      <c r="E49" s="25">
        <f t="shared" si="4"/>
        <v>37</v>
      </c>
    </row>
    <row r="50" spans="1:5">
      <c r="A50" s="25">
        <f t="shared" si="5"/>
        <v>38</v>
      </c>
      <c r="B50" s="289" t="s">
        <v>144</v>
      </c>
      <c r="C50" s="283" t="s">
        <v>811</v>
      </c>
      <c r="D50" s="1053"/>
      <c r="E50" s="25">
        <f t="shared" si="4"/>
        <v>38</v>
      </c>
    </row>
    <row r="51" spans="1:5">
      <c r="A51" s="25">
        <f t="shared" si="5"/>
        <v>39</v>
      </c>
      <c r="B51" s="289" t="s">
        <v>146</v>
      </c>
      <c r="C51" s="283" t="s">
        <v>812</v>
      </c>
      <c r="D51" s="1053"/>
      <c r="E51" s="25">
        <f t="shared" si="4"/>
        <v>39</v>
      </c>
    </row>
    <row r="52" spans="1:5">
      <c r="A52" s="25">
        <f t="shared" si="5"/>
        <v>40</v>
      </c>
      <c r="B52" s="289" t="s">
        <v>148</v>
      </c>
      <c r="C52" s="344"/>
      <c r="D52" s="1053"/>
      <c r="E52" s="25">
        <f t="shared" si="4"/>
        <v>40</v>
      </c>
    </row>
    <row r="53" spans="1:5">
      <c r="A53" s="25">
        <f t="shared" si="5"/>
        <v>41</v>
      </c>
      <c r="B53" s="289" t="s">
        <v>149</v>
      </c>
      <c r="C53" s="344"/>
      <c r="D53" s="1053"/>
      <c r="E53" s="25">
        <f t="shared" si="4"/>
        <v>41</v>
      </c>
    </row>
    <row r="54" spans="1:5">
      <c r="A54" s="25">
        <f t="shared" si="5"/>
        <v>42</v>
      </c>
      <c r="B54" s="289" t="s">
        <v>150</v>
      </c>
      <c r="C54" s="344"/>
      <c r="D54" s="1053"/>
      <c r="E54" s="25">
        <f t="shared" si="4"/>
        <v>42</v>
      </c>
    </row>
    <row r="55" spans="1:5">
      <c r="A55" s="25">
        <f t="shared" si="5"/>
        <v>43</v>
      </c>
      <c r="B55" s="289" t="s">
        <v>630</v>
      </c>
      <c r="C55" s="344"/>
      <c r="D55" s="1053"/>
      <c r="E55" s="25">
        <f t="shared" si="4"/>
        <v>43</v>
      </c>
    </row>
    <row r="56" spans="1:5">
      <c r="A56" s="25">
        <f t="shared" si="5"/>
        <v>44</v>
      </c>
      <c r="B56" s="289" t="s">
        <v>151</v>
      </c>
      <c r="C56" s="344"/>
      <c r="D56" s="1053"/>
      <c r="E56" s="25">
        <f t="shared" si="4"/>
        <v>44</v>
      </c>
    </row>
    <row r="57" spans="1:5">
      <c r="A57" s="25">
        <f t="shared" si="5"/>
        <v>45</v>
      </c>
      <c r="B57" s="289" t="s">
        <v>152</v>
      </c>
      <c r="C57" s="344"/>
      <c r="D57" s="1053"/>
      <c r="E57" s="25">
        <f t="shared" si="4"/>
        <v>45</v>
      </c>
    </row>
    <row r="58" spans="1:5">
      <c r="A58" s="25">
        <f t="shared" si="5"/>
        <v>46</v>
      </c>
      <c r="B58" s="289" t="s">
        <v>153</v>
      </c>
      <c r="C58" s="344"/>
      <c r="D58" s="1053"/>
      <c r="E58" s="25">
        <f t="shared" si="4"/>
        <v>46</v>
      </c>
    </row>
    <row r="59" spans="1:5">
      <c r="A59" s="25">
        <f t="shared" si="5"/>
        <v>47</v>
      </c>
      <c r="B59" s="289" t="s">
        <v>154</v>
      </c>
      <c r="C59" s="344"/>
      <c r="D59" s="1053"/>
      <c r="E59" s="25">
        <f t="shared" si="4"/>
        <v>47</v>
      </c>
    </row>
    <row r="60" spans="1:5">
      <c r="A60" s="25">
        <f t="shared" si="5"/>
        <v>48</v>
      </c>
      <c r="B60" s="289" t="s">
        <v>302</v>
      </c>
      <c r="C60" s="349"/>
      <c r="D60" s="1053"/>
      <c r="E60" s="25">
        <f t="shared" si="4"/>
        <v>48</v>
      </c>
    </row>
    <row r="61" spans="1:5" ht="22.5" customHeight="1">
      <c r="A61" s="69" t="s">
        <v>642</v>
      </c>
      <c r="B61" s="619"/>
      <c r="C61" s="608"/>
      <c r="D61" s="609"/>
      <c r="E61" s="609"/>
    </row>
    <row r="65" spans="2:2">
      <c r="B65" s="15"/>
    </row>
  </sheetData>
  <sheetProtection algorithmName="SHA-512" hashValue="IMq5f8XpHHjTGxGFyHLCgD33lKRJUDr91zqDZiupy8tEJVxbgAuJrdBZRFlMv8aNhQmyTMBPuitp8Cqru+m/8w==" saltValue="7aQHkTAWPpcwLtFTNJAoyQ==" spinCount="100000" sheet="1" objects="1" scenarios="1"/>
  <printOptions horizontalCentered="1"/>
  <pageMargins left="0.81" right="0.4" top="0.5" bottom="0" header="0.33" footer="0.12"/>
  <pageSetup scale="95"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D8492062-CD81-4981-A5B8-E91DFDB546CB}">
            <xm:f>'16  '!$F$48</xm:f>
            <x14:dxf>
              <fill>
                <patternFill>
                  <bgColor rgb="FFFFFF00"/>
                </patternFill>
              </fill>
            </x14:dxf>
          </x14:cfRule>
          <xm:sqref>D9</xm:sqref>
        </x14:conditionalFormatting>
        <x14:conditionalFormatting xmlns:xm="http://schemas.microsoft.com/office/excel/2006/main">
          <x14:cfRule type="cellIs" priority="5" operator="notEqual" id="{4977AB2D-8E6C-47FC-BB37-D59E5BC3C5A5}">
            <xm:f>'17  '!$F$49</xm:f>
            <x14:dxf>
              <fill>
                <patternFill>
                  <bgColor rgb="FFFFFF00"/>
                </patternFill>
              </fill>
            </x14:dxf>
          </x14:cfRule>
          <xm:sqref>D17</xm:sqref>
        </x14:conditionalFormatting>
        <x14:conditionalFormatting xmlns:xm="http://schemas.microsoft.com/office/excel/2006/main">
          <x14:cfRule type="cellIs" priority="3" operator="notEqual" id="{8D017E9C-6DA0-4E58-9350-93402C05B34A}">
            <xm:f>'15  '!$D$31</xm:f>
            <x14:dxf>
              <fill>
                <patternFill>
                  <bgColor rgb="FFFFFF00"/>
                </patternFill>
              </fill>
            </x14:dxf>
          </x14:cfRule>
          <xm:sqref>D50</xm:sqref>
        </x14:conditionalFormatting>
        <x14:conditionalFormatting xmlns:xm="http://schemas.microsoft.com/office/excel/2006/main">
          <x14:cfRule type="cellIs" priority="2" operator="notEqual" id="{BE94456B-EE16-4230-A53A-6B281F85FC16}">
            <xm:f>'15  '!$F$31</xm:f>
            <x14:dxf>
              <fill>
                <patternFill>
                  <bgColor rgb="FFFFFF00"/>
                </patternFill>
              </fill>
            </x14:dxf>
          </x14:cfRule>
          <xm:sqref>D51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outlinePr summaryBelow="0" summaryRight="0"/>
    <pageSetUpPr autoPageBreaks="0"/>
  </sheetPr>
  <dimension ref="A1:IV65"/>
  <sheetViews>
    <sheetView showGridLines="0" showOutlineSymbols="0" topLeftCell="A16" zoomScale="90" zoomScaleNormal="90" workbookViewId="0">
      <selection activeCell="J36" sqref="J36"/>
    </sheetView>
  </sheetViews>
  <sheetFormatPr defaultColWidth="9" defaultRowHeight="13.2"/>
  <cols>
    <col min="1" max="1" width="5" style="14" customWidth="1"/>
    <col min="2" max="2" width="48.21875" style="13" customWidth="1"/>
    <col min="3" max="3" width="14.44140625" style="13" customWidth="1"/>
    <col min="4" max="4" width="21.77734375" style="13" customWidth="1"/>
    <col min="5" max="5" width="5" style="13" customWidth="1"/>
    <col min="6" max="6" width="9" style="13"/>
    <col min="7" max="27" width="9" style="1506"/>
    <col min="28" max="16384" width="9" style="13"/>
  </cols>
  <sheetData>
    <row r="1" spans="1:256">
      <c r="A1" s="1222" t="s">
        <v>1154</v>
      </c>
    </row>
    <row r="2" spans="1:256" ht="7.5" customHeight="1"/>
    <row r="3" spans="1:256" ht="16.5" customHeight="1" thickBot="1">
      <c r="A3" s="16" t="s">
        <v>155</v>
      </c>
      <c r="B3" s="624"/>
      <c r="C3" s="608"/>
      <c r="D3" s="608"/>
      <c r="E3" s="608"/>
      <c r="F3" s="12"/>
      <c r="G3" s="1503"/>
      <c r="H3" s="1503"/>
      <c r="I3" s="1503"/>
      <c r="J3" s="1503"/>
      <c r="K3" s="1503"/>
      <c r="L3" s="1503"/>
      <c r="M3" s="1503"/>
      <c r="N3" s="1503"/>
      <c r="O3" s="1503"/>
      <c r="P3" s="1503"/>
      <c r="Q3" s="1503"/>
      <c r="R3" s="1503"/>
      <c r="S3" s="1503"/>
      <c r="T3" s="1503"/>
      <c r="U3" s="1503"/>
      <c r="V3" s="1503"/>
      <c r="W3" s="1503"/>
      <c r="X3" s="1503"/>
      <c r="Y3" s="1503"/>
      <c r="Z3" s="1503"/>
      <c r="AA3" s="1503"/>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row>
    <row r="4" spans="1:256">
      <c r="A4" s="208" t="s">
        <v>758</v>
      </c>
      <c r="B4" s="210" t="s">
        <v>101</v>
      </c>
      <c r="C4" s="208" t="s">
        <v>99</v>
      </c>
      <c r="D4" s="208" t="s">
        <v>100</v>
      </c>
      <c r="E4" s="208" t="s">
        <v>758</v>
      </c>
    </row>
    <row r="5" spans="1:256">
      <c r="A5" s="209" t="s">
        <v>759</v>
      </c>
      <c r="B5" s="211"/>
      <c r="C5" s="209" t="s">
        <v>102</v>
      </c>
      <c r="D5" s="209" t="s">
        <v>103</v>
      </c>
      <c r="E5" s="209" t="s">
        <v>759</v>
      </c>
    </row>
    <row r="6" spans="1:256" ht="13.8" thickBot="1">
      <c r="A6" s="214"/>
      <c r="B6" s="212" t="s">
        <v>760</v>
      </c>
      <c r="C6" s="214" t="s">
        <v>761</v>
      </c>
      <c r="D6" s="214" t="s">
        <v>762</v>
      </c>
      <c r="E6" s="214"/>
    </row>
    <row r="7" spans="1:256" ht="12" customHeight="1">
      <c r="A7" s="310" t="s">
        <v>764</v>
      </c>
      <c r="B7" s="314" t="s">
        <v>156</v>
      </c>
      <c r="C7" s="311"/>
      <c r="D7" s="351"/>
      <c r="E7" s="310" t="s">
        <v>764</v>
      </c>
      <c r="F7" s="12"/>
      <c r="G7" s="1503"/>
      <c r="H7" s="1503"/>
      <c r="I7" s="1503"/>
      <c r="J7" s="1503"/>
      <c r="K7" s="1503"/>
      <c r="L7" s="1503"/>
      <c r="M7" s="1503"/>
      <c r="N7" s="1503"/>
      <c r="O7" s="1503"/>
      <c r="P7" s="1503"/>
      <c r="Q7" s="1503"/>
      <c r="R7" s="1503"/>
      <c r="S7" s="1503"/>
      <c r="T7" s="1503"/>
      <c r="U7" s="1503"/>
      <c r="V7" s="1503"/>
      <c r="W7" s="1503"/>
      <c r="X7" s="1503"/>
      <c r="Y7" s="1503"/>
      <c r="Z7" s="1503"/>
      <c r="AA7" s="1503"/>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row>
    <row r="8" spans="1:256" ht="12.75" customHeight="1">
      <c r="A8" s="128">
        <v>49</v>
      </c>
      <c r="B8" s="289" t="s">
        <v>157</v>
      </c>
      <c r="C8" s="316"/>
      <c r="D8" s="1050">
        <v>0</v>
      </c>
      <c r="E8" s="128">
        <v>49</v>
      </c>
      <c r="F8" s="12"/>
      <c r="G8" s="1503"/>
      <c r="H8" s="1503"/>
      <c r="I8" s="1503"/>
      <c r="J8" s="1503"/>
      <c r="K8" s="1503"/>
      <c r="L8" s="1503"/>
      <c r="M8" s="1503"/>
      <c r="N8" s="1503"/>
      <c r="O8" s="1503"/>
      <c r="P8" s="1503"/>
      <c r="Q8" s="1503"/>
      <c r="R8" s="1503"/>
      <c r="S8" s="1503"/>
      <c r="T8" s="1503"/>
      <c r="U8" s="1503"/>
      <c r="V8" s="1503"/>
      <c r="W8" s="1503"/>
      <c r="X8" s="1503"/>
      <c r="Y8" s="1503"/>
      <c r="Z8" s="1503"/>
      <c r="AA8" s="1503"/>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row>
    <row r="9" spans="1:256" ht="12.75" customHeight="1">
      <c r="A9" s="128">
        <f>A8+1</f>
        <v>50</v>
      </c>
      <c r="B9" s="289" t="s">
        <v>158</v>
      </c>
      <c r="C9" s="316"/>
      <c r="D9" s="1052"/>
      <c r="E9" s="128">
        <f>E8+1</f>
        <v>50</v>
      </c>
      <c r="F9" s="12"/>
      <c r="G9" s="1503"/>
      <c r="H9" s="1503"/>
      <c r="I9" s="1503"/>
      <c r="J9" s="1503"/>
      <c r="K9" s="1503"/>
      <c r="L9" s="1503"/>
      <c r="M9" s="1503"/>
      <c r="N9" s="1503"/>
      <c r="O9" s="1503"/>
      <c r="P9" s="1503"/>
      <c r="Q9" s="1503"/>
      <c r="R9" s="1503"/>
      <c r="S9" s="1503"/>
      <c r="T9" s="1503"/>
      <c r="U9" s="1503"/>
      <c r="V9" s="1503"/>
      <c r="W9" s="1503"/>
      <c r="X9" s="1503"/>
      <c r="Y9" s="1503"/>
      <c r="Z9" s="1503"/>
      <c r="AA9" s="1503"/>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row>
    <row r="10" spans="1:256" ht="12.75" customHeight="1">
      <c r="A10" s="128">
        <f>A9+1</f>
        <v>51</v>
      </c>
      <c r="B10" s="289" t="s">
        <v>159</v>
      </c>
      <c r="C10" s="316"/>
      <c r="D10" s="1052"/>
      <c r="E10" s="128">
        <f>E9+1</f>
        <v>51</v>
      </c>
      <c r="F10" s="12"/>
      <c r="G10" s="1503"/>
      <c r="H10" s="1503"/>
      <c r="I10" s="1503"/>
      <c r="J10" s="1503"/>
      <c r="K10" s="1503"/>
      <c r="L10" s="1503"/>
      <c r="M10" s="1503"/>
      <c r="N10" s="1503"/>
      <c r="O10" s="1503"/>
      <c r="P10" s="1503"/>
      <c r="Q10" s="1503"/>
      <c r="R10" s="1503"/>
      <c r="S10" s="1503"/>
      <c r="T10" s="1503"/>
      <c r="U10" s="1503"/>
      <c r="V10" s="1503"/>
      <c r="W10" s="1503"/>
      <c r="X10" s="1503"/>
      <c r="Y10" s="1503"/>
      <c r="Z10" s="1503"/>
      <c r="AA10" s="1503"/>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row>
    <row r="11" spans="1:256" ht="12.75" customHeight="1">
      <c r="A11" s="128">
        <f>A10+1</f>
        <v>52</v>
      </c>
      <c r="B11" s="289" t="s">
        <v>160</v>
      </c>
      <c r="C11" s="316"/>
      <c r="D11" s="1052"/>
      <c r="E11" s="128">
        <f>E10+1</f>
        <v>52</v>
      </c>
      <c r="F11" s="12"/>
      <c r="G11" s="1503"/>
      <c r="H11" s="1503"/>
      <c r="I11" s="1503"/>
      <c r="J11" s="1503"/>
      <c r="K11" s="1503"/>
      <c r="L11" s="1503"/>
      <c r="M11" s="1503"/>
      <c r="N11" s="1503"/>
      <c r="O11" s="1503"/>
      <c r="P11" s="1503"/>
      <c r="Q11" s="1503"/>
      <c r="R11" s="1503"/>
      <c r="S11" s="1503"/>
      <c r="T11" s="1503"/>
      <c r="U11" s="1503"/>
      <c r="V11" s="1503"/>
      <c r="W11" s="1503"/>
      <c r="X11" s="1503"/>
      <c r="Y11" s="1503"/>
      <c r="Z11" s="1503"/>
      <c r="AA11" s="1503"/>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row>
    <row r="12" spans="1:256" ht="12.75" customHeight="1">
      <c r="A12" s="128">
        <f>A11+1</f>
        <v>53</v>
      </c>
      <c r="B12" s="289" t="s">
        <v>161</v>
      </c>
      <c r="C12" s="316"/>
      <c r="D12" s="1052"/>
      <c r="E12" s="128">
        <f>E11+1</f>
        <v>53</v>
      </c>
      <c r="F12" s="12"/>
      <c r="G12" s="1503"/>
      <c r="H12" s="1503"/>
      <c r="I12" s="1503"/>
      <c r="J12" s="1503"/>
      <c r="K12" s="1503"/>
      <c r="L12" s="1503"/>
      <c r="M12" s="1503"/>
      <c r="N12" s="1503"/>
      <c r="O12" s="1503"/>
      <c r="P12" s="1503"/>
      <c r="Q12" s="1503"/>
      <c r="R12" s="1503"/>
      <c r="S12" s="1503"/>
      <c r="T12" s="1503"/>
      <c r="U12" s="1503"/>
      <c r="V12" s="1503"/>
      <c r="W12" s="1503"/>
      <c r="X12" s="1503"/>
      <c r="Y12" s="1503"/>
      <c r="Z12" s="1503"/>
      <c r="AA12" s="1503"/>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row>
    <row r="13" spans="1:256" ht="12.75" customHeight="1">
      <c r="A13" s="128">
        <f>A12+1</f>
        <v>54</v>
      </c>
      <c r="B13" s="1271" t="s">
        <v>991</v>
      </c>
      <c r="C13" s="316"/>
      <c r="D13" s="1052"/>
      <c r="E13" s="128">
        <f>E12+1</f>
        <v>54</v>
      </c>
      <c r="F13" s="12"/>
      <c r="G13" s="1503"/>
      <c r="H13" s="1503"/>
      <c r="I13" s="1503"/>
      <c r="J13" s="1503"/>
      <c r="K13" s="1503"/>
      <c r="L13" s="1503"/>
      <c r="M13" s="1503"/>
      <c r="N13" s="1503"/>
      <c r="O13" s="1503"/>
      <c r="P13" s="1503"/>
      <c r="Q13" s="1503"/>
      <c r="R13" s="1503"/>
      <c r="S13" s="1503"/>
      <c r="T13" s="1503"/>
      <c r="U13" s="1503"/>
      <c r="V13" s="1503"/>
      <c r="W13" s="1503"/>
      <c r="X13" s="1503"/>
      <c r="Y13" s="1503"/>
      <c r="Z13" s="1503"/>
      <c r="AA13" s="1503"/>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row>
    <row r="14" spans="1:256" ht="12.75" customHeight="1">
      <c r="A14" s="128">
        <v>55</v>
      </c>
      <c r="B14" s="352" t="s">
        <v>162</v>
      </c>
      <c r="C14" s="316"/>
      <c r="D14" s="1062"/>
      <c r="E14" s="128">
        <v>55</v>
      </c>
      <c r="F14" s="12"/>
      <c r="G14" s="1503"/>
      <c r="H14" s="1503"/>
      <c r="I14" s="1503"/>
      <c r="J14" s="1503"/>
      <c r="K14" s="1503"/>
      <c r="L14" s="1503"/>
      <c r="M14" s="1503"/>
      <c r="N14" s="1503"/>
      <c r="O14" s="1503"/>
      <c r="P14" s="1503"/>
      <c r="Q14" s="1503"/>
      <c r="R14" s="1503"/>
      <c r="S14" s="1503"/>
      <c r="T14" s="1503"/>
      <c r="U14" s="1503"/>
      <c r="V14" s="1503"/>
      <c r="W14" s="1503"/>
      <c r="X14" s="1503"/>
      <c r="Y14" s="1503"/>
      <c r="Z14" s="1503"/>
      <c r="AA14" s="1503"/>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row>
    <row r="15" spans="1:256" ht="12.75" customHeight="1" thickBot="1">
      <c r="A15" s="128">
        <v>56</v>
      </c>
      <c r="B15" s="353" t="s">
        <v>163</v>
      </c>
      <c r="C15" s="316"/>
      <c r="D15" s="1062"/>
      <c r="E15" s="128">
        <v>56</v>
      </c>
      <c r="F15" s="12"/>
      <c r="G15" s="1503"/>
      <c r="H15" s="1503"/>
      <c r="I15" s="1503"/>
      <c r="J15" s="1503"/>
      <c r="K15" s="1503"/>
      <c r="L15" s="1503"/>
      <c r="M15" s="1503"/>
      <c r="N15" s="1503"/>
      <c r="O15" s="1503"/>
      <c r="P15" s="1503"/>
      <c r="Q15" s="1503"/>
      <c r="R15" s="1503"/>
      <c r="S15" s="1503"/>
      <c r="T15" s="1503"/>
      <c r="U15" s="1503"/>
      <c r="V15" s="1503"/>
      <c r="W15" s="1503"/>
      <c r="X15" s="1503"/>
      <c r="Y15" s="1503"/>
      <c r="Z15" s="1503"/>
      <c r="AA15" s="1503"/>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c r="IV15" s="12"/>
    </row>
    <row r="16" spans="1:256" ht="12.75" customHeight="1">
      <c r="A16" s="128">
        <v>57</v>
      </c>
      <c r="B16" s="296" t="s">
        <v>164</v>
      </c>
      <c r="C16" s="313"/>
      <c r="D16" s="1020">
        <f>SUM('12  '!D42:D60)+SUM('13  '!D8:D15)</f>
        <v>0</v>
      </c>
      <c r="E16" s="128">
        <v>57</v>
      </c>
      <c r="F16" s="12"/>
      <c r="G16" s="1503"/>
      <c r="H16" s="1503"/>
      <c r="I16" s="1503"/>
      <c r="J16" s="1503"/>
      <c r="K16" s="1503"/>
      <c r="L16" s="1503"/>
      <c r="M16" s="1503"/>
      <c r="N16" s="1503"/>
      <c r="O16" s="1503"/>
      <c r="P16" s="1503"/>
      <c r="Q16" s="1503"/>
      <c r="R16" s="1503"/>
      <c r="S16" s="1503"/>
      <c r="T16" s="1503"/>
      <c r="U16" s="1503"/>
      <c r="V16" s="1503"/>
      <c r="W16" s="1503"/>
      <c r="X16" s="1503"/>
      <c r="Y16" s="1503"/>
      <c r="Z16" s="1503"/>
      <c r="AA16" s="1503"/>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row>
    <row r="17" spans="1:256" ht="12" customHeight="1">
      <c r="A17" s="141" t="s">
        <v>764</v>
      </c>
      <c r="B17" s="297" t="s">
        <v>325</v>
      </c>
      <c r="C17" s="280"/>
      <c r="D17" s="286"/>
      <c r="E17" s="141" t="s">
        <v>764</v>
      </c>
      <c r="F17" s="12"/>
      <c r="G17" s="1503"/>
      <c r="H17" s="1503"/>
      <c r="I17" s="1503"/>
      <c r="J17" s="1503"/>
      <c r="K17" s="1503"/>
      <c r="L17" s="1503"/>
      <c r="M17" s="1503"/>
      <c r="N17" s="1503"/>
      <c r="O17" s="1503"/>
      <c r="P17" s="1503"/>
      <c r="Q17" s="1503"/>
      <c r="R17" s="1503"/>
      <c r="S17" s="1503"/>
      <c r="T17" s="1503"/>
      <c r="U17" s="1503"/>
      <c r="V17" s="1503"/>
      <c r="W17" s="1503"/>
      <c r="X17" s="1503"/>
      <c r="Y17" s="1503"/>
      <c r="Z17" s="1503"/>
      <c r="AA17" s="1503"/>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c r="IV17" s="12"/>
    </row>
    <row r="18" spans="1:256" ht="12" customHeight="1">
      <c r="A18" s="141" t="s">
        <v>764</v>
      </c>
      <c r="B18" s="348" t="s">
        <v>165</v>
      </c>
      <c r="C18" s="315"/>
      <c r="D18" s="281"/>
      <c r="E18" s="141" t="s">
        <v>764</v>
      </c>
      <c r="F18" s="12"/>
      <c r="G18" s="1503"/>
      <c r="H18" s="1503"/>
      <c r="I18" s="1503"/>
      <c r="J18" s="1503"/>
      <c r="K18" s="1503"/>
      <c r="L18" s="1503"/>
      <c r="M18" s="1503"/>
      <c r="N18" s="1503"/>
      <c r="O18" s="1503"/>
      <c r="P18" s="1503"/>
      <c r="Q18" s="1503"/>
      <c r="R18" s="1503"/>
      <c r="S18" s="1503"/>
      <c r="T18" s="1503"/>
      <c r="U18" s="1503"/>
      <c r="V18" s="1503"/>
      <c r="W18" s="1503"/>
      <c r="X18" s="1503"/>
      <c r="Y18" s="1503"/>
      <c r="Z18" s="1503"/>
      <c r="AA18" s="1503"/>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row>
    <row r="19" spans="1:256" ht="12.75" customHeight="1">
      <c r="A19" s="128">
        <v>58</v>
      </c>
      <c r="B19" s="289" t="s">
        <v>166</v>
      </c>
      <c r="C19" s="354"/>
      <c r="D19" s="1050" t="s">
        <v>41</v>
      </c>
      <c r="E19" s="128">
        <v>58</v>
      </c>
      <c r="F19" s="12"/>
      <c r="G19" s="1503" t="s">
        <v>764</v>
      </c>
      <c r="H19" s="1503"/>
      <c r="I19" s="1503"/>
      <c r="J19" s="1503"/>
      <c r="K19" s="1503"/>
      <c r="L19" s="1503"/>
      <c r="M19" s="1503"/>
      <c r="N19" s="1503"/>
      <c r="O19" s="1503"/>
      <c r="P19" s="1503"/>
      <c r="Q19" s="1503"/>
      <c r="R19" s="1503"/>
      <c r="S19" s="1503"/>
      <c r="T19" s="1503"/>
      <c r="U19" s="1503"/>
      <c r="V19" s="1503"/>
      <c r="W19" s="1503"/>
      <c r="X19" s="1503"/>
      <c r="Y19" s="1503"/>
      <c r="Z19" s="1503"/>
      <c r="AA19" s="1503"/>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c r="IV19" s="12"/>
    </row>
    <row r="20" spans="1:256" ht="12.75" customHeight="1">
      <c r="A20" s="128">
        <f>A19+1</f>
        <v>59</v>
      </c>
      <c r="B20" s="1267" t="s">
        <v>1035</v>
      </c>
      <c r="C20" s="354"/>
      <c r="D20" s="1052"/>
      <c r="E20" s="128">
        <f>E19+1</f>
        <v>59</v>
      </c>
      <c r="F20" s="12"/>
      <c r="G20" s="1503"/>
      <c r="H20" s="1503"/>
      <c r="I20" s="1503"/>
      <c r="J20" s="1503"/>
      <c r="K20" s="1503"/>
      <c r="L20" s="1503"/>
      <c r="M20" s="1503"/>
      <c r="N20" s="1503"/>
      <c r="O20" s="1503"/>
      <c r="P20" s="1503"/>
      <c r="Q20" s="1503"/>
      <c r="R20" s="1503"/>
      <c r="S20" s="1503"/>
      <c r="T20" s="1503"/>
      <c r="U20" s="1503"/>
      <c r="V20" s="1503"/>
      <c r="W20" s="1503"/>
      <c r="X20" s="1503"/>
      <c r="Y20" s="1503"/>
      <c r="Z20" s="1503"/>
      <c r="AA20" s="1503"/>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12"/>
    </row>
    <row r="21" spans="1:256" ht="12.75" customHeight="1">
      <c r="A21" s="128">
        <v>60</v>
      </c>
      <c r="B21" s="289" t="s">
        <v>167</v>
      </c>
      <c r="C21" s="354"/>
      <c r="D21" s="1052"/>
      <c r="E21" s="128">
        <v>60</v>
      </c>
      <c r="F21" s="12"/>
      <c r="G21" s="1503"/>
      <c r="H21" s="1503"/>
      <c r="I21" s="1503"/>
      <c r="J21" s="1503"/>
      <c r="K21" s="1503"/>
      <c r="L21" s="1503"/>
      <c r="M21" s="1503"/>
      <c r="N21" s="1503"/>
      <c r="O21" s="1503"/>
      <c r="P21" s="1503"/>
      <c r="Q21" s="1503"/>
      <c r="R21" s="1503"/>
      <c r="S21" s="1503"/>
      <c r="T21" s="1503"/>
      <c r="U21" s="1503"/>
      <c r="V21" s="1503"/>
      <c r="W21" s="1503"/>
      <c r="X21" s="1503"/>
      <c r="Y21" s="1503"/>
      <c r="Z21" s="1503"/>
      <c r="AA21" s="1503"/>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c r="IV21" s="12"/>
    </row>
    <row r="22" spans="1:256" ht="12.75" customHeight="1">
      <c r="A22" s="128">
        <v>61</v>
      </c>
      <c r="B22" s="1267" t="s">
        <v>1036</v>
      </c>
      <c r="C22" s="354"/>
      <c r="D22" s="1052"/>
      <c r="E22" s="128">
        <v>61</v>
      </c>
      <c r="F22" s="12"/>
      <c r="G22" s="1503"/>
      <c r="H22" s="1503"/>
      <c r="I22" s="1503"/>
      <c r="J22" s="1503"/>
      <c r="K22" s="1503"/>
      <c r="L22" s="1503"/>
      <c r="M22" s="1503"/>
      <c r="N22" s="1503"/>
      <c r="O22" s="1503"/>
      <c r="P22" s="1503"/>
      <c r="Q22" s="1503"/>
      <c r="R22" s="1503"/>
      <c r="S22" s="1503"/>
      <c r="T22" s="1503"/>
      <c r="U22" s="1503"/>
      <c r="V22" s="1503"/>
      <c r="W22" s="1503"/>
      <c r="X22" s="1503"/>
      <c r="Y22" s="1503"/>
      <c r="Z22" s="1503"/>
      <c r="AA22" s="1503"/>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row>
    <row r="23" spans="1:256" ht="12.75" customHeight="1">
      <c r="A23" s="128">
        <v>62</v>
      </c>
      <c r="B23" s="289" t="s">
        <v>168</v>
      </c>
      <c r="C23" s="354"/>
      <c r="D23" s="1052"/>
      <c r="E23" s="128">
        <v>62</v>
      </c>
      <c r="F23" s="12"/>
      <c r="G23" s="1503"/>
      <c r="H23" s="1503"/>
      <c r="I23" s="1503"/>
      <c r="J23" s="1503"/>
      <c r="K23" s="1503"/>
      <c r="L23" s="1503"/>
      <c r="M23" s="1503"/>
      <c r="N23" s="1503"/>
      <c r="O23" s="1503"/>
      <c r="P23" s="1503"/>
      <c r="Q23" s="1503"/>
      <c r="R23" s="1503"/>
      <c r="S23" s="1503"/>
      <c r="T23" s="1503"/>
      <c r="U23" s="1503"/>
      <c r="V23" s="1503"/>
      <c r="W23" s="1503"/>
      <c r="X23" s="1503"/>
      <c r="Y23" s="1503"/>
      <c r="Z23" s="1503"/>
      <c r="AA23" s="1503"/>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c r="IV23" s="12"/>
    </row>
    <row r="24" spans="1:256" ht="12.75" customHeight="1">
      <c r="A24" s="128">
        <f>A23+1</f>
        <v>63</v>
      </c>
      <c r="B24" s="289" t="s">
        <v>169</v>
      </c>
      <c r="C24" s="354"/>
      <c r="D24" s="1052"/>
      <c r="E24" s="128">
        <f>E23+1</f>
        <v>63</v>
      </c>
      <c r="F24" s="12"/>
      <c r="G24" s="1503"/>
      <c r="H24" s="1503"/>
      <c r="I24" s="1503"/>
      <c r="J24" s="1503"/>
      <c r="K24" s="1503"/>
      <c r="L24" s="1503"/>
      <c r="M24" s="1503"/>
      <c r="N24" s="1503"/>
      <c r="O24" s="1503"/>
      <c r="P24" s="1503"/>
      <c r="Q24" s="1503"/>
      <c r="R24" s="1503"/>
      <c r="S24" s="1503"/>
      <c r="T24" s="1503"/>
      <c r="U24" s="1503"/>
      <c r="V24" s="1503"/>
      <c r="W24" s="1503"/>
      <c r="X24" s="1503"/>
      <c r="Y24" s="1503"/>
      <c r="Z24" s="1503"/>
      <c r="AA24" s="1503"/>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row>
    <row r="25" spans="1:256" ht="12.75" customHeight="1">
      <c r="A25" s="128">
        <f>A24+1</f>
        <v>64</v>
      </c>
      <c r="B25" s="289" t="s">
        <v>170</v>
      </c>
      <c r="C25" s="354"/>
      <c r="D25" s="1052"/>
      <c r="E25" s="128">
        <f>E24+1</f>
        <v>64</v>
      </c>
      <c r="F25" s="12"/>
      <c r="G25" s="1503"/>
      <c r="H25" s="1503"/>
      <c r="I25" s="1503"/>
      <c r="J25" s="1503"/>
      <c r="K25" s="1503"/>
      <c r="L25" s="1503"/>
      <c r="M25" s="1503"/>
      <c r="N25" s="1503"/>
      <c r="O25" s="1503"/>
      <c r="P25" s="1503"/>
      <c r="Q25" s="1503"/>
      <c r="R25" s="1503"/>
      <c r="S25" s="1503"/>
      <c r="T25" s="1503"/>
      <c r="U25" s="1503"/>
      <c r="V25" s="1503"/>
      <c r="W25" s="1503"/>
      <c r="X25" s="1503"/>
      <c r="Y25" s="1503"/>
      <c r="Z25" s="1503"/>
      <c r="AA25" s="1503"/>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row>
    <row r="26" spans="1:256" ht="12.75" customHeight="1">
      <c r="A26" s="128">
        <f>A25+1</f>
        <v>65</v>
      </c>
      <c r="B26" s="1267" t="s">
        <v>1037</v>
      </c>
      <c r="C26" s="354"/>
      <c r="D26" s="1052"/>
      <c r="E26" s="128">
        <f>E25+1</f>
        <v>65</v>
      </c>
      <c r="F26" s="12"/>
      <c r="G26" s="1503"/>
      <c r="H26" s="1503"/>
      <c r="I26" s="1503"/>
      <c r="J26" s="1503"/>
      <c r="K26" s="1503"/>
      <c r="L26" s="1503"/>
      <c r="M26" s="1503"/>
      <c r="N26" s="1503"/>
      <c r="O26" s="1503"/>
      <c r="P26" s="1503"/>
      <c r="Q26" s="1503"/>
      <c r="R26" s="1503"/>
      <c r="S26" s="1503"/>
      <c r="T26" s="1503"/>
      <c r="U26" s="1503"/>
      <c r="V26" s="1503"/>
      <c r="W26" s="1503"/>
      <c r="X26" s="1503"/>
      <c r="Y26" s="1503"/>
      <c r="Z26" s="1503"/>
      <c r="AA26" s="1503"/>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row>
    <row r="27" spans="1:256" ht="12.75" customHeight="1">
      <c r="A27" s="128">
        <v>66</v>
      </c>
      <c r="B27" s="289" t="s">
        <v>171</v>
      </c>
      <c r="C27" s="354"/>
      <c r="D27" s="1052"/>
      <c r="E27" s="128">
        <v>66</v>
      </c>
      <c r="F27" s="12"/>
      <c r="G27" s="1503"/>
      <c r="H27" s="1503"/>
      <c r="I27" s="1503"/>
      <c r="J27" s="1503"/>
      <c r="K27" s="1503"/>
      <c r="L27" s="1503"/>
      <c r="M27" s="1503"/>
      <c r="N27" s="1503"/>
      <c r="O27" s="1503"/>
      <c r="P27" s="1503"/>
      <c r="Q27" s="1503"/>
      <c r="R27" s="1503"/>
      <c r="S27" s="1503"/>
      <c r="T27" s="1503"/>
      <c r="U27" s="1503"/>
      <c r="V27" s="1503"/>
      <c r="W27" s="1503"/>
      <c r="X27" s="1503"/>
      <c r="Y27" s="1503"/>
      <c r="Z27" s="1503"/>
      <c r="AA27" s="1503"/>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row>
    <row r="28" spans="1:256" ht="12.75" customHeight="1">
      <c r="A28" s="128">
        <v>67</v>
      </c>
      <c r="B28" s="289" t="s">
        <v>172</v>
      </c>
      <c r="C28" s="354"/>
      <c r="D28" s="1052"/>
      <c r="E28" s="128">
        <v>67</v>
      </c>
      <c r="F28" s="12"/>
      <c r="G28" s="1503"/>
      <c r="H28" s="1503"/>
      <c r="I28" s="1503"/>
      <c r="J28" s="1503"/>
      <c r="K28" s="1503"/>
      <c r="L28" s="1503"/>
      <c r="M28" s="1503"/>
      <c r="N28" s="1503"/>
      <c r="O28" s="1503"/>
      <c r="P28" s="1503"/>
      <c r="Q28" s="1503"/>
      <c r="R28" s="1503"/>
      <c r="S28" s="1503"/>
      <c r="T28" s="1503"/>
      <c r="U28" s="1503"/>
      <c r="V28" s="1503"/>
      <c r="W28" s="1503"/>
      <c r="X28" s="1503"/>
      <c r="Y28" s="1503"/>
      <c r="Z28" s="1503"/>
      <c r="AA28" s="1503"/>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row>
    <row r="29" spans="1:256" ht="12.75" customHeight="1">
      <c r="A29" s="128">
        <v>68</v>
      </c>
      <c r="B29" s="289" t="s">
        <v>173</v>
      </c>
      <c r="C29" s="354"/>
      <c r="D29" s="1062"/>
      <c r="E29" s="128">
        <v>68</v>
      </c>
      <c r="F29" s="12"/>
      <c r="G29" s="1503"/>
      <c r="H29" s="1503"/>
      <c r="I29" s="1503"/>
      <c r="J29" s="1503"/>
      <c r="K29" s="1503"/>
      <c r="L29" s="1503"/>
      <c r="M29" s="1503"/>
      <c r="N29" s="1503"/>
      <c r="O29" s="1503"/>
      <c r="P29" s="1503"/>
      <c r="Q29" s="1503"/>
      <c r="R29" s="1503"/>
      <c r="S29" s="1503"/>
      <c r="T29" s="1503"/>
      <c r="U29" s="1503"/>
      <c r="V29" s="1503"/>
      <c r="W29" s="1503"/>
      <c r="X29" s="1503"/>
      <c r="Y29" s="1503"/>
      <c r="Z29" s="1503"/>
      <c r="AA29" s="1503"/>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row>
    <row r="30" spans="1:256" ht="12.75" customHeight="1">
      <c r="A30" s="128">
        <v>69</v>
      </c>
      <c r="B30" s="289" t="s">
        <v>174</v>
      </c>
      <c r="C30" s="354"/>
      <c r="D30" s="1062"/>
      <c r="E30" s="128">
        <v>69</v>
      </c>
      <c r="F30" s="12"/>
      <c r="G30" s="1503"/>
      <c r="H30" s="1503"/>
      <c r="I30" s="1503"/>
      <c r="J30" s="1503"/>
      <c r="K30" s="1503"/>
      <c r="L30" s="1503"/>
      <c r="M30" s="1503"/>
      <c r="N30" s="1503"/>
      <c r="O30" s="1503"/>
      <c r="P30" s="1503"/>
      <c r="Q30" s="1503"/>
      <c r="R30" s="1503"/>
      <c r="S30" s="1503"/>
      <c r="T30" s="1503"/>
      <c r="U30" s="1503"/>
      <c r="V30" s="1503"/>
      <c r="W30" s="1503"/>
      <c r="X30" s="1503"/>
      <c r="Y30" s="1503"/>
      <c r="Z30" s="1503"/>
      <c r="AA30" s="1503"/>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row>
    <row r="31" spans="1:256" ht="12.75" customHeight="1" thickBot="1">
      <c r="A31" s="128">
        <v>70</v>
      </c>
      <c r="B31" s="1267" t="s">
        <v>1038</v>
      </c>
      <c r="C31" s="354"/>
      <c r="D31" s="1062"/>
      <c r="E31" s="128">
        <v>70</v>
      </c>
      <c r="F31" s="12"/>
      <c r="G31" s="1503"/>
      <c r="H31" s="1503"/>
      <c r="I31" s="1503"/>
      <c r="J31" s="1503"/>
      <c r="K31" s="1503"/>
      <c r="L31" s="1503"/>
      <c r="M31" s="1503"/>
      <c r="N31" s="1503"/>
      <c r="O31" s="1503"/>
      <c r="P31" s="1503"/>
      <c r="Q31" s="1503"/>
      <c r="R31" s="1503"/>
      <c r="S31" s="1503"/>
      <c r="T31" s="1503"/>
      <c r="U31" s="1503"/>
      <c r="V31" s="1503"/>
      <c r="W31" s="1503"/>
      <c r="X31" s="1503"/>
      <c r="Y31" s="1503"/>
      <c r="Z31" s="1503"/>
      <c r="AA31" s="1503"/>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row>
    <row r="32" spans="1:256" ht="12.75" customHeight="1">
      <c r="A32" s="128">
        <v>71</v>
      </c>
      <c r="B32" s="289" t="s">
        <v>658</v>
      </c>
      <c r="C32" s="354"/>
      <c r="D32" s="1020">
        <f>SUM(D19:D31)</f>
        <v>0</v>
      </c>
      <c r="E32" s="128">
        <v>71</v>
      </c>
      <c r="F32" s="12"/>
      <c r="G32" s="1503"/>
      <c r="H32" s="1503"/>
      <c r="I32" s="1503"/>
      <c r="J32" s="1503"/>
      <c r="K32" s="1503"/>
      <c r="L32" s="1503"/>
      <c r="M32" s="1503"/>
      <c r="N32" s="1503"/>
      <c r="O32" s="1503"/>
      <c r="P32" s="1503"/>
      <c r="Q32" s="1503"/>
      <c r="R32" s="1503"/>
      <c r="S32" s="1503"/>
      <c r="T32" s="1503"/>
      <c r="U32" s="1503"/>
      <c r="V32" s="1503"/>
      <c r="W32" s="1503"/>
      <c r="X32" s="1503"/>
      <c r="Y32" s="1503"/>
      <c r="Z32" s="1503"/>
      <c r="AA32" s="1503"/>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row>
    <row r="33" spans="1:256" ht="7.5" customHeight="1" thickBot="1">
      <c r="A33" s="295"/>
      <c r="B33" s="286"/>
      <c r="C33" s="281"/>
      <c r="D33" s="355"/>
      <c r="E33" s="295"/>
    </row>
    <row r="34" spans="1:256" ht="18" customHeight="1">
      <c r="A34" s="718">
        <v>72</v>
      </c>
      <c r="B34" s="30" t="s">
        <v>175</v>
      </c>
      <c r="C34" s="186" t="s">
        <v>892</v>
      </c>
      <c r="D34" s="1398">
        <f>'12  '!D28+'12  '!D39+'13  '!D16+'13  '!D32</f>
        <v>0</v>
      </c>
      <c r="E34" s="718">
        <v>72</v>
      </c>
      <c r="F34" s="12"/>
      <c r="G34" s="1503"/>
      <c r="H34" s="1503"/>
      <c r="I34" s="1503"/>
      <c r="J34" s="1503"/>
      <c r="K34" s="1503"/>
      <c r="L34" s="1503"/>
      <c r="M34" s="1503"/>
      <c r="N34" s="1503"/>
      <c r="O34" s="1503"/>
      <c r="P34" s="1503"/>
      <c r="Q34" s="1503"/>
      <c r="R34" s="1503"/>
      <c r="S34" s="1503"/>
      <c r="T34" s="1503"/>
      <c r="U34" s="1503"/>
      <c r="V34" s="1503"/>
      <c r="W34" s="1503"/>
      <c r="X34" s="1503"/>
      <c r="Y34" s="1503"/>
      <c r="Z34" s="1503"/>
      <c r="AA34" s="1503"/>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row>
    <row r="35" spans="1:256" ht="12" customHeight="1" thickBot="1">
      <c r="A35" s="212"/>
      <c r="B35" s="114" t="s">
        <v>201</v>
      </c>
      <c r="C35" s="185" t="s">
        <v>891</v>
      </c>
      <c r="D35" s="1399"/>
      <c r="E35" s="212"/>
      <c r="F35" s="1274">
        <f>D34</f>
        <v>0</v>
      </c>
      <c r="G35" s="1503"/>
      <c r="H35" s="1503"/>
      <c r="I35" s="1503"/>
      <c r="J35" s="1503"/>
      <c r="K35" s="1503"/>
      <c r="L35" s="1503"/>
      <c r="M35" s="1503"/>
      <c r="N35" s="1503"/>
      <c r="O35" s="1503"/>
      <c r="P35" s="1503"/>
      <c r="Q35" s="1503"/>
      <c r="R35" s="1503"/>
      <c r="S35" s="1503"/>
      <c r="T35" s="1503"/>
      <c r="U35" s="1503"/>
      <c r="V35" s="1503"/>
      <c r="W35" s="1503"/>
      <c r="X35" s="1503"/>
      <c r="Y35" s="1503"/>
      <c r="Z35" s="1503"/>
      <c r="AA35" s="1503"/>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c r="IE35" s="12"/>
      <c r="IF35" s="12"/>
      <c r="IG35" s="12"/>
      <c r="IH35" s="12"/>
      <c r="II35" s="12"/>
      <c r="IJ35" s="12"/>
      <c r="IK35" s="12"/>
      <c r="IL35" s="12"/>
      <c r="IM35" s="12"/>
      <c r="IN35" s="12"/>
      <c r="IO35" s="12"/>
      <c r="IP35" s="12"/>
      <c r="IQ35" s="12"/>
      <c r="IR35" s="12"/>
      <c r="IS35" s="12"/>
      <c r="IT35" s="12"/>
      <c r="IU35" s="12"/>
      <c r="IV35" s="12"/>
    </row>
    <row r="36" spans="1:256" ht="12" customHeight="1" thickBot="1">
      <c r="A36" s="41"/>
      <c r="B36" s="42"/>
      <c r="C36" s="356"/>
      <c r="D36" s="43"/>
      <c r="E36" s="41"/>
      <c r="F36" s="12"/>
      <c r="G36" s="1503"/>
      <c r="H36" s="1507"/>
      <c r="I36" s="1503"/>
      <c r="J36" s="1503"/>
      <c r="K36" s="1503"/>
      <c r="L36" s="1503"/>
      <c r="M36" s="1503"/>
      <c r="N36" s="1503"/>
      <c r="O36" s="1503"/>
      <c r="P36" s="1503"/>
      <c r="Q36" s="1503"/>
      <c r="R36" s="1503"/>
      <c r="S36" s="1503"/>
      <c r="T36" s="1503"/>
      <c r="U36" s="1503"/>
      <c r="V36" s="1503"/>
      <c r="W36" s="1503"/>
      <c r="X36" s="1503"/>
      <c r="Y36" s="1503"/>
      <c r="Z36" s="1503"/>
      <c r="AA36" s="1503"/>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c r="IE36" s="12"/>
      <c r="IF36" s="12"/>
      <c r="IG36" s="12"/>
      <c r="IH36" s="12"/>
      <c r="II36" s="12"/>
      <c r="IJ36" s="12"/>
      <c r="IK36" s="12"/>
      <c r="IL36" s="12"/>
      <c r="IM36" s="12"/>
      <c r="IN36" s="12"/>
      <c r="IO36" s="12"/>
      <c r="IP36" s="12"/>
      <c r="IQ36" s="12"/>
      <c r="IR36" s="12"/>
      <c r="IS36" s="12"/>
      <c r="IT36" s="12"/>
      <c r="IU36" s="12"/>
      <c r="IV36" s="12"/>
    </row>
    <row r="37" spans="1:256" ht="12" customHeight="1">
      <c r="A37" s="208" t="s">
        <v>758</v>
      </c>
      <c r="B37" s="210" t="s">
        <v>176</v>
      </c>
      <c r="C37" s="208" t="s">
        <v>99</v>
      </c>
      <c r="D37" s="208" t="s">
        <v>100</v>
      </c>
      <c r="E37" s="208" t="s">
        <v>758</v>
      </c>
      <c r="F37" s="12"/>
      <c r="G37" s="1503"/>
      <c r="H37" s="1503"/>
      <c r="I37" s="1503"/>
      <c r="J37" s="1503"/>
      <c r="K37" s="1503"/>
      <c r="L37" s="1503"/>
      <c r="M37" s="1503"/>
      <c r="N37" s="1503"/>
      <c r="O37" s="1503"/>
      <c r="P37" s="1503"/>
      <c r="Q37" s="1503"/>
      <c r="R37" s="1503"/>
      <c r="S37" s="1503"/>
      <c r="T37" s="1503"/>
      <c r="U37" s="1503"/>
      <c r="V37" s="1503"/>
      <c r="W37" s="1503"/>
      <c r="X37" s="1503"/>
      <c r="Y37" s="1503"/>
      <c r="Z37" s="1503"/>
      <c r="AA37" s="1503"/>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c r="HS37" s="12"/>
      <c r="HT37" s="12"/>
      <c r="HU37" s="12"/>
      <c r="HV37" s="12"/>
      <c r="HW37" s="12"/>
      <c r="HX37" s="12"/>
      <c r="HY37" s="12"/>
      <c r="HZ37" s="12"/>
      <c r="IA37" s="12"/>
      <c r="IB37" s="12"/>
      <c r="IC37" s="12"/>
      <c r="ID37" s="12"/>
      <c r="IE37" s="12"/>
      <c r="IF37" s="12"/>
      <c r="IG37" s="12"/>
      <c r="IH37" s="12"/>
      <c r="II37" s="12"/>
      <c r="IJ37" s="12"/>
      <c r="IK37" s="12"/>
      <c r="IL37" s="12"/>
      <c r="IM37" s="12"/>
      <c r="IN37" s="12"/>
      <c r="IO37" s="12"/>
      <c r="IP37" s="12"/>
      <c r="IQ37" s="12"/>
      <c r="IR37" s="12"/>
      <c r="IS37" s="12"/>
      <c r="IT37" s="12"/>
      <c r="IU37" s="12"/>
      <c r="IV37" s="12"/>
    </row>
    <row r="38" spans="1:256" ht="12" customHeight="1">
      <c r="A38" s="209" t="s">
        <v>759</v>
      </c>
      <c r="B38" s="211"/>
      <c r="C38" s="209" t="s">
        <v>102</v>
      </c>
      <c r="D38" s="209" t="s">
        <v>177</v>
      </c>
      <c r="E38" s="209" t="s">
        <v>759</v>
      </c>
      <c r="F38" s="12"/>
      <c r="G38" s="1503"/>
      <c r="H38" s="1503"/>
      <c r="I38" s="1503"/>
      <c r="J38" s="1503"/>
      <c r="K38" s="1503"/>
      <c r="L38" s="1503"/>
      <c r="M38" s="1503"/>
      <c r="N38" s="1503"/>
      <c r="O38" s="1503"/>
      <c r="P38" s="1503"/>
      <c r="Q38" s="1503"/>
      <c r="R38" s="1503"/>
      <c r="S38" s="1503"/>
      <c r="T38" s="1503"/>
      <c r="U38" s="1503"/>
      <c r="V38" s="1503"/>
      <c r="W38" s="1503"/>
      <c r="X38" s="1503"/>
      <c r="Y38" s="1503"/>
      <c r="Z38" s="1503"/>
      <c r="AA38" s="1503"/>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row>
    <row r="39" spans="1:256" ht="12" customHeight="1" thickBot="1">
      <c r="A39" s="214"/>
      <c r="B39" s="212" t="s">
        <v>760</v>
      </c>
      <c r="C39" s="214" t="s">
        <v>761</v>
      </c>
      <c r="D39" s="214" t="s">
        <v>762</v>
      </c>
      <c r="E39" s="214"/>
      <c r="F39" s="12"/>
      <c r="G39" s="1503"/>
      <c r="H39" s="1503"/>
      <c r="I39" s="1503"/>
      <c r="J39" s="1503"/>
      <c r="K39" s="1503"/>
      <c r="L39" s="1503"/>
      <c r="M39" s="1503"/>
      <c r="N39" s="1503"/>
      <c r="O39" s="1503"/>
      <c r="P39" s="1503"/>
      <c r="Q39" s="1503"/>
      <c r="R39" s="1503"/>
      <c r="S39" s="1503"/>
      <c r="T39" s="1503"/>
      <c r="U39" s="1503"/>
      <c r="V39" s="1503"/>
      <c r="W39" s="1503"/>
      <c r="X39" s="1503"/>
      <c r="Y39" s="1503"/>
      <c r="Z39" s="1503"/>
      <c r="AA39" s="1503"/>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c r="HS39" s="12"/>
      <c r="HT39" s="12"/>
      <c r="HU39" s="12"/>
      <c r="HV39" s="12"/>
      <c r="HW39" s="12"/>
      <c r="HX39" s="12"/>
      <c r="HY39" s="12"/>
      <c r="HZ39" s="12"/>
      <c r="IA39" s="12"/>
      <c r="IB39" s="12"/>
      <c r="IC39" s="12"/>
      <c r="ID39" s="12"/>
      <c r="IE39" s="12"/>
      <c r="IF39" s="12"/>
      <c r="IG39" s="12"/>
      <c r="IH39" s="12"/>
      <c r="II39" s="12"/>
      <c r="IJ39" s="12"/>
      <c r="IK39" s="12"/>
      <c r="IL39" s="12"/>
      <c r="IM39" s="12"/>
      <c r="IN39" s="12"/>
      <c r="IO39" s="12"/>
      <c r="IP39" s="12"/>
      <c r="IQ39" s="12"/>
      <c r="IR39" s="12"/>
      <c r="IS39" s="12"/>
      <c r="IT39" s="12"/>
      <c r="IU39" s="12"/>
      <c r="IV39" s="12"/>
    </row>
    <row r="40" spans="1:256" ht="12" customHeight="1">
      <c r="A40" s="129" t="s">
        <v>764</v>
      </c>
      <c r="B40" s="136" t="s">
        <v>178</v>
      </c>
      <c r="C40" s="357"/>
      <c r="D40" s="351"/>
      <c r="E40" s="129" t="s">
        <v>764</v>
      </c>
      <c r="F40" s="12"/>
      <c r="G40" s="1503"/>
      <c r="H40" s="1503"/>
      <c r="I40" s="1503"/>
      <c r="J40" s="1503"/>
      <c r="K40" s="1503"/>
      <c r="L40" s="1503"/>
      <c r="M40" s="1503"/>
      <c r="N40" s="1503"/>
      <c r="O40" s="1503"/>
      <c r="P40" s="1503"/>
      <c r="Q40" s="1503"/>
      <c r="R40" s="1503"/>
      <c r="S40" s="1503"/>
      <c r="T40" s="1503"/>
      <c r="U40" s="1503"/>
      <c r="V40" s="1503"/>
      <c r="W40" s="1503"/>
      <c r="X40" s="1503"/>
      <c r="Y40" s="1503"/>
      <c r="Z40" s="1503"/>
      <c r="AA40" s="1503"/>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c r="HR40" s="12"/>
      <c r="HS40" s="12"/>
      <c r="HT40" s="12"/>
      <c r="HU40" s="12"/>
      <c r="HV40" s="12"/>
      <c r="HW40" s="12"/>
      <c r="HX40" s="12"/>
      <c r="HY40" s="12"/>
      <c r="HZ40" s="12"/>
      <c r="IA40" s="12"/>
      <c r="IB40" s="12"/>
      <c r="IC40" s="12"/>
      <c r="ID40" s="12"/>
      <c r="IE40" s="12"/>
      <c r="IF40" s="12"/>
      <c r="IG40" s="12"/>
      <c r="IH40" s="12"/>
      <c r="II40" s="12"/>
      <c r="IJ40" s="12"/>
      <c r="IK40" s="12"/>
      <c r="IL40" s="12"/>
      <c r="IM40" s="12"/>
      <c r="IN40" s="12"/>
      <c r="IO40" s="12"/>
      <c r="IP40" s="12"/>
      <c r="IQ40" s="12"/>
      <c r="IR40" s="12"/>
      <c r="IS40" s="12"/>
      <c r="IT40" s="12"/>
      <c r="IU40" s="12"/>
      <c r="IV40" s="12"/>
    </row>
    <row r="41" spans="1:256" ht="12.75" customHeight="1">
      <c r="A41" s="25">
        <v>73</v>
      </c>
      <c r="B41" s="127" t="s">
        <v>179</v>
      </c>
      <c r="C41" s="358"/>
      <c r="D41" s="1071" t="s">
        <v>41</v>
      </c>
      <c r="E41" s="25">
        <v>73</v>
      </c>
      <c r="F41" s="12"/>
      <c r="G41" s="1503"/>
      <c r="H41" s="1503"/>
      <c r="I41" s="1503"/>
      <c r="J41" s="1503"/>
      <c r="K41" s="1503"/>
      <c r="L41" s="1503"/>
      <c r="M41" s="1503"/>
      <c r="N41" s="1503"/>
      <c r="O41" s="1503"/>
      <c r="P41" s="1503"/>
      <c r="Q41" s="1503"/>
      <c r="R41" s="1503"/>
      <c r="S41" s="1503"/>
      <c r="T41" s="1503"/>
      <c r="U41" s="1503"/>
      <c r="V41" s="1503"/>
      <c r="W41" s="1503"/>
      <c r="X41" s="1503"/>
      <c r="Y41" s="1503"/>
      <c r="Z41" s="1503"/>
      <c r="AA41" s="1503"/>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c r="HS41" s="12"/>
      <c r="HT41" s="12"/>
      <c r="HU41" s="12"/>
      <c r="HV41" s="12"/>
      <c r="HW41" s="12"/>
      <c r="HX41" s="12"/>
      <c r="HY41" s="12"/>
      <c r="HZ41" s="12"/>
      <c r="IA41" s="12"/>
      <c r="IB41" s="12"/>
      <c r="IC41" s="12"/>
      <c r="ID41" s="12"/>
      <c r="IE41" s="12"/>
      <c r="IF41" s="12"/>
      <c r="IG41" s="12"/>
      <c r="IH41" s="12"/>
      <c r="II41" s="12"/>
      <c r="IJ41" s="12"/>
      <c r="IK41" s="12"/>
      <c r="IL41" s="12"/>
      <c r="IM41" s="12"/>
      <c r="IN41" s="12"/>
      <c r="IO41" s="12"/>
      <c r="IP41" s="12"/>
      <c r="IQ41" s="12"/>
      <c r="IR41" s="12"/>
      <c r="IS41" s="12"/>
      <c r="IT41" s="12"/>
      <c r="IU41" s="12"/>
      <c r="IV41" s="12"/>
    </row>
    <row r="42" spans="1:256" ht="12.75" customHeight="1">
      <c r="A42" s="25">
        <f t="shared" ref="A42:A56" si="0">A41+1</f>
        <v>74</v>
      </c>
      <c r="B42" s="127" t="s">
        <v>180</v>
      </c>
      <c r="C42" s="358"/>
      <c r="D42" s="1072"/>
      <c r="E42" s="25">
        <f t="shared" ref="E42:E56" si="1">E41+1</f>
        <v>74</v>
      </c>
      <c r="F42" s="12"/>
      <c r="G42" s="1503"/>
      <c r="H42" s="1503"/>
      <c r="I42" s="1503"/>
      <c r="J42" s="1503"/>
      <c r="K42" s="1503"/>
      <c r="L42" s="1503"/>
      <c r="M42" s="1503"/>
      <c r="N42" s="1503"/>
      <c r="O42" s="1503"/>
      <c r="P42" s="1503"/>
      <c r="Q42" s="1503"/>
      <c r="R42" s="1503"/>
      <c r="S42" s="1503"/>
      <c r="T42" s="1503"/>
      <c r="U42" s="1503"/>
      <c r="V42" s="1503"/>
      <c r="W42" s="1503"/>
      <c r="X42" s="1503"/>
      <c r="Y42" s="1503"/>
      <c r="Z42" s="1503"/>
      <c r="AA42" s="1503"/>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c r="HR42" s="12"/>
      <c r="HS42" s="12"/>
      <c r="HT42" s="12"/>
      <c r="HU42" s="12"/>
      <c r="HV42" s="12"/>
      <c r="HW42" s="12"/>
      <c r="HX42" s="12"/>
      <c r="HY42" s="12"/>
      <c r="HZ42" s="12"/>
      <c r="IA42" s="12"/>
      <c r="IB42" s="12"/>
      <c r="IC42" s="12"/>
      <c r="ID42" s="12"/>
      <c r="IE42" s="12"/>
      <c r="IF42" s="12"/>
      <c r="IG42" s="12"/>
      <c r="IH42" s="12"/>
      <c r="II42" s="12"/>
      <c r="IJ42" s="12"/>
      <c r="IK42" s="12"/>
      <c r="IL42" s="12"/>
      <c r="IM42" s="12"/>
      <c r="IN42" s="12"/>
      <c r="IO42" s="12"/>
      <c r="IP42" s="12"/>
      <c r="IQ42" s="12"/>
      <c r="IR42" s="12"/>
      <c r="IS42" s="12"/>
      <c r="IT42" s="12"/>
      <c r="IU42" s="12"/>
      <c r="IV42" s="12"/>
    </row>
    <row r="43" spans="1:256" ht="12.75" customHeight="1">
      <c r="A43" s="25">
        <f t="shared" si="0"/>
        <v>75</v>
      </c>
      <c r="B43" s="127" t="s">
        <v>181</v>
      </c>
      <c r="C43" s="358"/>
      <c r="D43" s="1072"/>
      <c r="E43" s="25">
        <f t="shared" si="1"/>
        <v>75</v>
      </c>
      <c r="F43" s="12"/>
      <c r="G43" s="1503"/>
      <c r="H43" s="1503"/>
      <c r="I43" s="1503"/>
      <c r="J43" s="1503"/>
      <c r="K43" s="1503"/>
      <c r="L43" s="1503"/>
      <c r="M43" s="1503"/>
      <c r="N43" s="1503"/>
      <c r="O43" s="1503"/>
      <c r="P43" s="1503"/>
      <c r="Q43" s="1503"/>
      <c r="R43" s="1503"/>
      <c r="S43" s="1503"/>
      <c r="T43" s="1503"/>
      <c r="U43" s="1503"/>
      <c r="V43" s="1503"/>
      <c r="W43" s="1503"/>
      <c r="X43" s="1503"/>
      <c r="Y43" s="1503"/>
      <c r="Z43" s="1503"/>
      <c r="AA43" s="1503"/>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2"/>
      <c r="IO43" s="12"/>
      <c r="IP43" s="12"/>
      <c r="IQ43" s="12"/>
      <c r="IR43" s="12"/>
      <c r="IS43" s="12"/>
      <c r="IT43" s="12"/>
      <c r="IU43" s="12"/>
      <c r="IV43" s="12"/>
    </row>
    <row r="44" spans="1:256" ht="12.75" customHeight="1">
      <c r="A44" s="25">
        <f t="shared" si="0"/>
        <v>76</v>
      </c>
      <c r="B44" s="127" t="s">
        <v>182</v>
      </c>
      <c r="C44" s="358"/>
      <c r="D44" s="1072"/>
      <c r="E44" s="25">
        <f t="shared" si="1"/>
        <v>76</v>
      </c>
      <c r="F44" s="12"/>
      <c r="G44" s="1503"/>
      <c r="H44" s="1503"/>
      <c r="I44" s="1503"/>
      <c r="J44" s="1503"/>
      <c r="K44" s="1503"/>
      <c r="L44" s="1503"/>
      <c r="M44" s="1503"/>
      <c r="N44" s="1503"/>
      <c r="O44" s="1503"/>
      <c r="P44" s="1503"/>
      <c r="Q44" s="1503"/>
      <c r="R44" s="1503"/>
      <c r="S44" s="1503"/>
      <c r="T44" s="1503"/>
      <c r="U44" s="1503"/>
      <c r="V44" s="1503"/>
      <c r="W44" s="1503"/>
      <c r="X44" s="1503"/>
      <c r="Y44" s="1503"/>
      <c r="Z44" s="1503"/>
      <c r="AA44" s="1503"/>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c r="HS44" s="12"/>
      <c r="HT44" s="12"/>
      <c r="HU44" s="12"/>
      <c r="HV44" s="12"/>
      <c r="HW44" s="12"/>
      <c r="HX44" s="12"/>
      <c r="HY44" s="12"/>
      <c r="HZ44" s="12"/>
      <c r="IA44" s="12"/>
      <c r="IB44" s="12"/>
      <c r="IC44" s="12"/>
      <c r="ID44" s="12"/>
      <c r="IE44" s="12"/>
      <c r="IF44" s="12"/>
      <c r="IG44" s="12"/>
      <c r="IH44" s="12"/>
      <c r="II44" s="12"/>
      <c r="IJ44" s="12"/>
      <c r="IK44" s="12"/>
      <c r="IL44" s="12"/>
      <c r="IM44" s="12"/>
      <c r="IN44" s="12"/>
      <c r="IO44" s="12"/>
      <c r="IP44" s="12"/>
      <c r="IQ44" s="12"/>
      <c r="IR44" s="12"/>
      <c r="IS44" s="12"/>
      <c r="IT44" s="12"/>
      <c r="IU44" s="12"/>
      <c r="IV44" s="12"/>
    </row>
    <row r="45" spans="1:256" ht="12.75" customHeight="1">
      <c r="A45" s="25">
        <f t="shared" si="0"/>
        <v>77</v>
      </c>
      <c r="B45" s="127" t="s">
        <v>183</v>
      </c>
      <c r="C45" s="358"/>
      <c r="D45" s="1072"/>
      <c r="E45" s="25">
        <f t="shared" si="1"/>
        <v>77</v>
      </c>
      <c r="F45" s="12"/>
      <c r="G45" s="1503"/>
      <c r="H45" s="1503"/>
      <c r="I45" s="1503"/>
      <c r="J45" s="1503"/>
      <c r="K45" s="1503"/>
      <c r="L45" s="1503"/>
      <c r="M45" s="1503"/>
      <c r="N45" s="1503"/>
      <c r="O45" s="1503"/>
      <c r="P45" s="1503"/>
      <c r="Q45" s="1503"/>
      <c r="R45" s="1503"/>
      <c r="S45" s="1503"/>
      <c r="T45" s="1503"/>
      <c r="U45" s="1503"/>
      <c r="V45" s="1503"/>
      <c r="W45" s="1503"/>
      <c r="X45" s="1503"/>
      <c r="Y45" s="1503"/>
      <c r="Z45" s="1503"/>
      <c r="AA45" s="1503"/>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c r="IJ45" s="12"/>
      <c r="IK45" s="12"/>
      <c r="IL45" s="12"/>
      <c r="IM45" s="12"/>
      <c r="IN45" s="12"/>
      <c r="IO45" s="12"/>
      <c r="IP45" s="12"/>
      <c r="IQ45" s="12"/>
      <c r="IR45" s="12"/>
      <c r="IS45" s="12"/>
      <c r="IT45" s="12"/>
      <c r="IU45" s="12"/>
      <c r="IV45" s="12"/>
    </row>
    <row r="46" spans="1:256" ht="12.75" customHeight="1">
      <c r="A46" s="25">
        <f t="shared" si="0"/>
        <v>78</v>
      </c>
      <c r="B46" s="127" t="s">
        <v>184</v>
      </c>
      <c r="C46" s="358"/>
      <c r="D46" s="1072"/>
      <c r="E46" s="25">
        <f t="shared" si="1"/>
        <v>78</v>
      </c>
      <c r="F46" s="12"/>
      <c r="G46" s="1503"/>
      <c r="H46" s="1503"/>
      <c r="I46" s="1503"/>
      <c r="J46" s="1503"/>
      <c r="K46" s="1503"/>
      <c r="L46" s="1503"/>
      <c r="M46" s="1503"/>
      <c r="N46" s="1503"/>
      <c r="O46" s="1503"/>
      <c r="P46" s="1503"/>
      <c r="Q46" s="1503"/>
      <c r="R46" s="1503"/>
      <c r="S46" s="1503"/>
      <c r="T46" s="1503"/>
      <c r="U46" s="1503"/>
      <c r="V46" s="1503"/>
      <c r="W46" s="1503"/>
      <c r="X46" s="1503"/>
      <c r="Y46" s="1503"/>
      <c r="Z46" s="1503"/>
      <c r="AA46" s="1503"/>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c r="HS46" s="12"/>
      <c r="HT46" s="12"/>
      <c r="HU46" s="12"/>
      <c r="HV46" s="12"/>
      <c r="HW46" s="12"/>
      <c r="HX46" s="12"/>
      <c r="HY46" s="12"/>
      <c r="HZ46" s="12"/>
      <c r="IA46" s="12"/>
      <c r="IB46" s="12"/>
      <c r="IC46" s="12"/>
      <c r="ID46" s="12"/>
      <c r="IE46" s="12"/>
      <c r="IF46" s="12"/>
      <c r="IG46" s="12"/>
      <c r="IH46" s="12"/>
      <c r="II46" s="12"/>
      <c r="IJ46" s="12"/>
      <c r="IK46" s="12"/>
      <c r="IL46" s="12"/>
      <c r="IM46" s="12"/>
      <c r="IN46" s="12"/>
      <c r="IO46" s="12"/>
      <c r="IP46" s="12"/>
      <c r="IQ46" s="12"/>
      <c r="IR46" s="12"/>
      <c r="IS46" s="12"/>
      <c r="IT46" s="12"/>
      <c r="IU46" s="12"/>
      <c r="IV46" s="12"/>
    </row>
    <row r="47" spans="1:256" ht="12.75" customHeight="1">
      <c r="A47" s="25">
        <f t="shared" si="0"/>
        <v>79</v>
      </c>
      <c r="B47" s="127" t="s">
        <v>185</v>
      </c>
      <c r="C47" s="358"/>
      <c r="D47" s="1072"/>
      <c r="E47" s="25">
        <f t="shared" si="1"/>
        <v>79</v>
      </c>
      <c r="F47" s="12"/>
      <c r="G47" s="1503"/>
      <c r="H47" s="1503"/>
      <c r="I47" s="1503"/>
      <c r="J47" s="1503"/>
      <c r="K47" s="1503"/>
      <c r="L47" s="1503"/>
      <c r="M47" s="1503"/>
      <c r="N47" s="1503"/>
      <c r="O47" s="1503"/>
      <c r="P47" s="1503"/>
      <c r="Q47" s="1503"/>
      <c r="R47" s="1503"/>
      <c r="S47" s="1503"/>
      <c r="T47" s="1503"/>
      <c r="U47" s="1503"/>
      <c r="V47" s="1503"/>
      <c r="W47" s="1503"/>
      <c r="X47" s="1503"/>
      <c r="Y47" s="1503"/>
      <c r="Z47" s="1503"/>
      <c r="AA47" s="1503"/>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c r="HS47" s="12"/>
      <c r="HT47" s="12"/>
      <c r="HU47" s="12"/>
      <c r="HV47" s="12"/>
      <c r="HW47" s="12"/>
      <c r="HX47" s="12"/>
      <c r="HY47" s="12"/>
      <c r="HZ47" s="12"/>
      <c r="IA47" s="12"/>
      <c r="IB47" s="12"/>
      <c r="IC47" s="12"/>
      <c r="ID47" s="12"/>
      <c r="IE47" s="12"/>
      <c r="IF47" s="12"/>
      <c r="IG47" s="12"/>
      <c r="IH47" s="12"/>
      <c r="II47" s="12"/>
      <c r="IJ47" s="12"/>
      <c r="IK47" s="12"/>
      <c r="IL47" s="12"/>
      <c r="IM47" s="12"/>
      <c r="IN47" s="12"/>
      <c r="IO47" s="12"/>
      <c r="IP47" s="12"/>
      <c r="IQ47" s="12"/>
      <c r="IR47" s="12"/>
      <c r="IS47" s="12"/>
      <c r="IT47" s="12"/>
      <c r="IU47" s="12"/>
      <c r="IV47" s="12"/>
    </row>
    <row r="48" spans="1:256" ht="12.75" customHeight="1">
      <c r="A48" s="25">
        <f t="shared" si="0"/>
        <v>80</v>
      </c>
      <c r="B48" s="127" t="s">
        <v>186</v>
      </c>
      <c r="C48" s="358"/>
      <c r="D48" s="1072"/>
      <c r="E48" s="25">
        <f t="shared" si="1"/>
        <v>80</v>
      </c>
      <c r="F48" s="12"/>
      <c r="G48" s="1503"/>
      <c r="H48" s="1503"/>
      <c r="I48" s="1503"/>
      <c r="J48" s="1503"/>
      <c r="K48" s="1503"/>
      <c r="L48" s="1503"/>
      <c r="M48" s="1503"/>
      <c r="N48" s="1503"/>
      <c r="O48" s="1503"/>
      <c r="P48" s="1503"/>
      <c r="Q48" s="1503"/>
      <c r="R48" s="1503"/>
      <c r="S48" s="1503"/>
      <c r="T48" s="1503"/>
      <c r="U48" s="1503"/>
      <c r="V48" s="1503"/>
      <c r="W48" s="1503"/>
      <c r="X48" s="1503"/>
      <c r="Y48" s="1503"/>
      <c r="Z48" s="1503"/>
      <c r="AA48" s="1503"/>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c r="HR48" s="12"/>
      <c r="HS48" s="12"/>
      <c r="HT48" s="12"/>
      <c r="HU48" s="12"/>
      <c r="HV48" s="12"/>
      <c r="HW48" s="12"/>
      <c r="HX48" s="12"/>
      <c r="HY48" s="12"/>
      <c r="HZ48" s="12"/>
      <c r="IA48" s="12"/>
      <c r="IB48" s="12"/>
      <c r="IC48" s="12"/>
      <c r="ID48" s="12"/>
      <c r="IE48" s="12"/>
      <c r="IF48" s="12"/>
      <c r="IG48" s="12"/>
      <c r="IH48" s="12"/>
      <c r="II48" s="12"/>
      <c r="IJ48" s="12"/>
      <c r="IK48" s="12"/>
      <c r="IL48" s="12"/>
      <c r="IM48" s="12"/>
      <c r="IN48" s="12"/>
      <c r="IO48" s="12"/>
      <c r="IP48" s="12"/>
      <c r="IQ48" s="12"/>
      <c r="IR48" s="12"/>
      <c r="IS48" s="12"/>
      <c r="IT48" s="12"/>
      <c r="IU48" s="12"/>
      <c r="IV48" s="12"/>
    </row>
    <row r="49" spans="1:256" ht="12.75" customHeight="1">
      <c r="A49" s="25">
        <f t="shared" si="0"/>
        <v>81</v>
      </c>
      <c r="B49" s="127" t="s">
        <v>187</v>
      </c>
      <c r="C49" s="358"/>
      <c r="D49" s="1072"/>
      <c r="E49" s="25">
        <f t="shared" si="1"/>
        <v>81</v>
      </c>
      <c r="F49" s="12"/>
      <c r="G49" s="1503"/>
      <c r="H49" s="1503"/>
      <c r="I49" s="1503"/>
      <c r="J49" s="1503"/>
      <c r="K49" s="1503"/>
      <c r="L49" s="1503"/>
      <c r="M49" s="1503"/>
      <c r="N49" s="1503"/>
      <c r="O49" s="1503"/>
      <c r="P49" s="1503"/>
      <c r="Q49" s="1503"/>
      <c r="R49" s="1503"/>
      <c r="S49" s="1503"/>
      <c r="T49" s="1503"/>
      <c r="U49" s="1503"/>
      <c r="V49" s="1503"/>
      <c r="W49" s="1503"/>
      <c r="X49" s="1503"/>
      <c r="Y49" s="1503"/>
      <c r="Z49" s="1503"/>
      <c r="AA49" s="1503"/>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c r="HQ49" s="12"/>
      <c r="HR49" s="12"/>
      <c r="HS49" s="12"/>
      <c r="HT49" s="12"/>
      <c r="HU49" s="12"/>
      <c r="HV49" s="12"/>
      <c r="HW49" s="12"/>
      <c r="HX49" s="12"/>
      <c r="HY49" s="12"/>
      <c r="HZ49" s="12"/>
      <c r="IA49" s="12"/>
      <c r="IB49" s="12"/>
      <c r="IC49" s="12"/>
      <c r="ID49" s="12"/>
      <c r="IE49" s="12"/>
      <c r="IF49" s="12"/>
      <c r="IG49" s="12"/>
      <c r="IH49" s="12"/>
      <c r="II49" s="12"/>
      <c r="IJ49" s="12"/>
      <c r="IK49" s="12"/>
      <c r="IL49" s="12"/>
      <c r="IM49" s="12"/>
      <c r="IN49" s="12"/>
      <c r="IO49" s="12"/>
      <c r="IP49" s="12"/>
      <c r="IQ49" s="12"/>
      <c r="IR49" s="12"/>
      <c r="IS49" s="12"/>
      <c r="IT49" s="12"/>
      <c r="IU49" s="12"/>
      <c r="IV49" s="12"/>
    </row>
    <row r="50" spans="1:256" ht="12.75" customHeight="1">
      <c r="A50" s="25">
        <f t="shared" si="0"/>
        <v>82</v>
      </c>
      <c r="B50" s="127" t="s">
        <v>188</v>
      </c>
      <c r="C50" s="358"/>
      <c r="D50" s="1072"/>
      <c r="E50" s="25">
        <f t="shared" si="1"/>
        <v>82</v>
      </c>
      <c r="F50" s="12"/>
      <c r="G50" s="1503"/>
      <c r="H50" s="1503"/>
      <c r="I50" s="1503"/>
      <c r="J50" s="1503"/>
      <c r="K50" s="1503"/>
      <c r="L50" s="1503"/>
      <c r="M50" s="1503"/>
      <c r="N50" s="1503"/>
      <c r="O50" s="1503"/>
      <c r="P50" s="1503"/>
      <c r="Q50" s="1503"/>
      <c r="R50" s="1503"/>
      <c r="S50" s="1503"/>
      <c r="T50" s="1503"/>
      <c r="U50" s="1503"/>
      <c r="V50" s="1503"/>
      <c r="W50" s="1503"/>
      <c r="X50" s="1503"/>
      <c r="Y50" s="1503"/>
      <c r="Z50" s="1503"/>
      <c r="AA50" s="1503"/>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c r="HK50" s="12"/>
      <c r="HL50" s="12"/>
      <c r="HM50" s="12"/>
      <c r="HN50" s="12"/>
      <c r="HO50" s="12"/>
      <c r="HP50" s="12"/>
      <c r="HQ50" s="12"/>
      <c r="HR50" s="12"/>
      <c r="HS50" s="12"/>
      <c r="HT50" s="12"/>
      <c r="HU50" s="12"/>
      <c r="HV50" s="12"/>
      <c r="HW50" s="12"/>
      <c r="HX50" s="12"/>
      <c r="HY50" s="12"/>
      <c r="HZ50" s="12"/>
      <c r="IA50" s="12"/>
      <c r="IB50" s="12"/>
      <c r="IC50" s="12"/>
      <c r="ID50" s="12"/>
      <c r="IE50" s="12"/>
      <c r="IF50" s="12"/>
      <c r="IG50" s="12"/>
      <c r="IH50" s="12"/>
      <c r="II50" s="12"/>
      <c r="IJ50" s="12"/>
      <c r="IK50" s="12"/>
      <c r="IL50" s="12"/>
      <c r="IM50" s="12"/>
      <c r="IN50" s="12"/>
      <c r="IO50" s="12"/>
      <c r="IP50" s="12"/>
      <c r="IQ50" s="12"/>
      <c r="IR50" s="12"/>
      <c r="IS50" s="12"/>
      <c r="IT50" s="12"/>
      <c r="IU50" s="12"/>
      <c r="IV50" s="12"/>
    </row>
    <row r="51" spans="1:256" ht="12.75" customHeight="1">
      <c r="A51" s="25">
        <f t="shared" si="0"/>
        <v>83</v>
      </c>
      <c r="B51" s="1059" t="s">
        <v>1062</v>
      </c>
      <c r="C51" s="358"/>
      <c r="D51" s="1072"/>
      <c r="E51" s="25">
        <f t="shared" si="1"/>
        <v>83</v>
      </c>
      <c r="F51" s="12"/>
      <c r="G51" s="1503"/>
      <c r="H51" s="1503"/>
      <c r="I51" s="1503"/>
      <c r="J51" s="1503"/>
      <c r="K51" s="1503"/>
      <c r="L51" s="1503"/>
      <c r="M51" s="1503"/>
      <c r="N51" s="1503"/>
      <c r="O51" s="1503"/>
      <c r="P51" s="1503"/>
      <c r="Q51" s="1503"/>
      <c r="R51" s="1503"/>
      <c r="S51" s="1503"/>
      <c r="T51" s="1503"/>
      <c r="U51" s="1503"/>
      <c r="V51" s="1503"/>
      <c r="W51" s="1503"/>
      <c r="X51" s="1503"/>
      <c r="Y51" s="1503"/>
      <c r="Z51" s="1503"/>
      <c r="AA51" s="1503"/>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2"/>
      <c r="GS51" s="12"/>
      <c r="GT51" s="12"/>
      <c r="GU51" s="12"/>
      <c r="GV51" s="12"/>
      <c r="GW51" s="12"/>
      <c r="GX51" s="12"/>
      <c r="GY51" s="12"/>
      <c r="GZ51" s="12"/>
      <c r="HA51" s="12"/>
      <c r="HB51" s="12"/>
      <c r="HC51" s="12"/>
      <c r="HD51" s="12"/>
      <c r="HE51" s="12"/>
      <c r="HF51" s="12"/>
      <c r="HG51" s="12"/>
      <c r="HH51" s="12"/>
      <c r="HI51" s="12"/>
      <c r="HJ51" s="12"/>
      <c r="HK51" s="12"/>
      <c r="HL51" s="12"/>
      <c r="HM51" s="12"/>
      <c r="HN51" s="12"/>
      <c r="HO51" s="12"/>
      <c r="HP51" s="12"/>
      <c r="HQ51" s="12"/>
      <c r="HR51" s="12"/>
      <c r="HS51" s="12"/>
      <c r="HT51" s="12"/>
      <c r="HU51" s="12"/>
      <c r="HV51" s="12"/>
      <c r="HW51" s="12"/>
      <c r="HX51" s="12"/>
      <c r="HY51" s="12"/>
      <c r="HZ51" s="12"/>
      <c r="IA51" s="12"/>
      <c r="IB51" s="12"/>
      <c r="IC51" s="12"/>
      <c r="ID51" s="12"/>
      <c r="IE51" s="12"/>
      <c r="IF51" s="12"/>
      <c r="IG51" s="12"/>
      <c r="IH51" s="12"/>
      <c r="II51" s="12"/>
      <c r="IJ51" s="12"/>
      <c r="IK51" s="12"/>
      <c r="IL51" s="12"/>
      <c r="IM51" s="12"/>
      <c r="IN51" s="12"/>
      <c r="IO51" s="12"/>
      <c r="IP51" s="12"/>
      <c r="IQ51" s="12"/>
      <c r="IR51" s="12"/>
      <c r="IS51" s="12"/>
      <c r="IT51" s="12"/>
      <c r="IU51" s="12"/>
      <c r="IV51" s="12"/>
    </row>
    <row r="52" spans="1:256" ht="12.75" customHeight="1">
      <c r="A52" s="25">
        <f t="shared" si="0"/>
        <v>84</v>
      </c>
      <c r="B52" s="127" t="s">
        <v>189</v>
      </c>
      <c r="C52" s="358"/>
      <c r="D52" s="1072"/>
      <c r="E52" s="25">
        <f t="shared" si="1"/>
        <v>84</v>
      </c>
      <c r="F52" s="12"/>
      <c r="G52" s="1503"/>
      <c r="H52" s="1503"/>
      <c r="I52" s="1503"/>
      <c r="J52" s="1503"/>
      <c r="K52" s="1503"/>
      <c r="L52" s="1503"/>
      <c r="M52" s="1503"/>
      <c r="N52" s="1503"/>
      <c r="O52" s="1503"/>
      <c r="P52" s="1503"/>
      <c r="Q52" s="1503"/>
      <c r="R52" s="1503"/>
      <c r="S52" s="1503"/>
      <c r="T52" s="1503"/>
      <c r="U52" s="1503"/>
      <c r="V52" s="1503"/>
      <c r="W52" s="1503"/>
      <c r="X52" s="1503"/>
      <c r="Y52" s="1503"/>
      <c r="Z52" s="1503"/>
      <c r="AA52" s="1503"/>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c r="HK52" s="12"/>
      <c r="HL52" s="12"/>
      <c r="HM52" s="12"/>
      <c r="HN52" s="12"/>
      <c r="HO52" s="12"/>
      <c r="HP52" s="12"/>
      <c r="HQ52" s="12"/>
      <c r="HR52" s="12"/>
      <c r="HS52" s="12"/>
      <c r="HT52" s="12"/>
      <c r="HU52" s="12"/>
      <c r="HV52" s="12"/>
      <c r="HW52" s="12"/>
      <c r="HX52" s="12"/>
      <c r="HY52" s="12"/>
      <c r="HZ52" s="12"/>
      <c r="IA52" s="12"/>
      <c r="IB52" s="12"/>
      <c r="IC52" s="12"/>
      <c r="ID52" s="12"/>
      <c r="IE52" s="12"/>
      <c r="IF52" s="12"/>
      <c r="IG52" s="12"/>
      <c r="IH52" s="12"/>
      <c r="II52" s="12"/>
      <c r="IJ52" s="12"/>
      <c r="IK52" s="12"/>
      <c r="IL52" s="12"/>
      <c r="IM52" s="12"/>
      <c r="IN52" s="12"/>
      <c r="IO52" s="12"/>
      <c r="IP52" s="12"/>
      <c r="IQ52" s="12"/>
      <c r="IR52" s="12"/>
      <c r="IS52" s="12"/>
      <c r="IT52" s="12"/>
      <c r="IU52" s="12"/>
      <c r="IV52" s="12"/>
    </row>
    <row r="53" spans="1:256" ht="12.75" customHeight="1">
      <c r="A53" s="25">
        <f t="shared" si="0"/>
        <v>85</v>
      </c>
      <c r="B53" s="127" t="s">
        <v>190</v>
      </c>
      <c r="C53" s="358"/>
      <c r="D53" s="1072"/>
      <c r="E53" s="25">
        <f t="shared" si="1"/>
        <v>85</v>
      </c>
      <c r="F53" s="12"/>
      <c r="G53" s="1503"/>
      <c r="H53" s="1503"/>
      <c r="I53" s="1503"/>
      <c r="J53" s="1503"/>
      <c r="K53" s="1503"/>
      <c r="L53" s="1503"/>
      <c r="M53" s="1503"/>
      <c r="N53" s="1503"/>
      <c r="O53" s="1503"/>
      <c r="P53" s="1503"/>
      <c r="Q53" s="1503"/>
      <c r="R53" s="1503"/>
      <c r="S53" s="1503"/>
      <c r="T53" s="1503"/>
      <c r="U53" s="1503"/>
      <c r="V53" s="1503"/>
      <c r="W53" s="1503"/>
      <c r="X53" s="1503"/>
      <c r="Y53" s="1503"/>
      <c r="Z53" s="1503"/>
      <c r="AA53" s="1503"/>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c r="HK53" s="12"/>
      <c r="HL53" s="12"/>
      <c r="HM53" s="12"/>
      <c r="HN53" s="12"/>
      <c r="HO53" s="12"/>
      <c r="HP53" s="12"/>
      <c r="HQ53" s="12"/>
      <c r="HR53" s="12"/>
      <c r="HS53" s="12"/>
      <c r="HT53" s="12"/>
      <c r="HU53" s="12"/>
      <c r="HV53" s="12"/>
      <c r="HW53" s="12"/>
      <c r="HX53" s="12"/>
      <c r="HY53" s="12"/>
      <c r="HZ53" s="12"/>
      <c r="IA53" s="12"/>
      <c r="IB53" s="12"/>
      <c r="IC53" s="12"/>
      <c r="ID53" s="12"/>
      <c r="IE53" s="12"/>
      <c r="IF53" s="12"/>
      <c r="IG53" s="12"/>
      <c r="IH53" s="12"/>
      <c r="II53" s="12"/>
      <c r="IJ53" s="12"/>
      <c r="IK53" s="12"/>
      <c r="IL53" s="12"/>
      <c r="IM53" s="12"/>
      <c r="IN53" s="12"/>
      <c r="IO53" s="12"/>
      <c r="IP53" s="12"/>
      <c r="IQ53" s="12"/>
      <c r="IR53" s="12"/>
      <c r="IS53" s="12"/>
      <c r="IT53" s="12"/>
      <c r="IU53" s="12"/>
      <c r="IV53" s="12"/>
    </row>
    <row r="54" spans="1:256" ht="12.75" customHeight="1">
      <c r="A54" s="25">
        <f t="shared" si="0"/>
        <v>86</v>
      </c>
      <c r="B54" s="127" t="s">
        <v>191</v>
      </c>
      <c r="C54" s="358"/>
      <c r="D54" s="1072"/>
      <c r="E54" s="25">
        <f t="shared" si="1"/>
        <v>86</v>
      </c>
      <c r="F54" s="12"/>
      <c r="G54" s="1503"/>
      <c r="H54" s="1503"/>
      <c r="I54" s="1503"/>
      <c r="J54" s="1503"/>
      <c r="K54" s="1503"/>
      <c r="L54" s="1503"/>
      <c r="M54" s="1503"/>
      <c r="N54" s="1503"/>
      <c r="O54" s="1503"/>
      <c r="P54" s="1503"/>
      <c r="Q54" s="1503"/>
      <c r="R54" s="1503"/>
      <c r="S54" s="1503"/>
      <c r="T54" s="1503"/>
      <c r="U54" s="1503"/>
      <c r="V54" s="1503"/>
      <c r="W54" s="1503"/>
      <c r="X54" s="1503"/>
      <c r="Y54" s="1503"/>
      <c r="Z54" s="1503"/>
      <c r="AA54" s="1503"/>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c r="GF54" s="12"/>
      <c r="GG54" s="12"/>
      <c r="GH54" s="12"/>
      <c r="GI54" s="12"/>
      <c r="GJ54" s="12"/>
      <c r="GK54" s="12"/>
      <c r="GL54" s="12"/>
      <c r="GM54" s="12"/>
      <c r="GN54" s="12"/>
      <c r="GO54" s="12"/>
      <c r="GP54" s="12"/>
      <c r="GQ54" s="12"/>
      <c r="GR54" s="12"/>
      <c r="GS54" s="12"/>
      <c r="GT54" s="12"/>
      <c r="GU54" s="12"/>
      <c r="GV54" s="12"/>
      <c r="GW54" s="12"/>
      <c r="GX54" s="12"/>
      <c r="GY54" s="12"/>
      <c r="GZ54" s="12"/>
      <c r="HA54" s="12"/>
      <c r="HB54" s="12"/>
      <c r="HC54" s="12"/>
      <c r="HD54" s="12"/>
      <c r="HE54" s="12"/>
      <c r="HF54" s="12"/>
      <c r="HG54" s="12"/>
      <c r="HH54" s="12"/>
      <c r="HI54" s="12"/>
      <c r="HJ54" s="12"/>
      <c r="HK54" s="12"/>
      <c r="HL54" s="12"/>
      <c r="HM54" s="12"/>
      <c r="HN54" s="12"/>
      <c r="HO54" s="12"/>
      <c r="HP54" s="12"/>
      <c r="HQ54" s="12"/>
      <c r="HR54" s="12"/>
      <c r="HS54" s="12"/>
      <c r="HT54" s="12"/>
      <c r="HU54" s="12"/>
      <c r="HV54" s="12"/>
      <c r="HW54" s="12"/>
      <c r="HX54" s="12"/>
      <c r="HY54" s="12"/>
      <c r="HZ54" s="12"/>
      <c r="IA54" s="12"/>
      <c r="IB54" s="12"/>
      <c r="IC54" s="12"/>
      <c r="ID54" s="12"/>
      <c r="IE54" s="12"/>
      <c r="IF54" s="12"/>
      <c r="IG54" s="12"/>
      <c r="IH54" s="12"/>
      <c r="II54" s="12"/>
      <c r="IJ54" s="12"/>
      <c r="IK54" s="12"/>
      <c r="IL54" s="12"/>
      <c r="IM54" s="12"/>
      <c r="IN54" s="12"/>
      <c r="IO54" s="12"/>
      <c r="IP54" s="12"/>
      <c r="IQ54" s="12"/>
      <c r="IR54" s="12"/>
      <c r="IS54" s="12"/>
      <c r="IT54" s="12"/>
      <c r="IU54" s="12"/>
      <c r="IV54" s="12"/>
    </row>
    <row r="55" spans="1:256" ht="12.75" customHeight="1">
      <c r="A55" s="25">
        <f t="shared" si="0"/>
        <v>87</v>
      </c>
      <c r="B55" s="127" t="s">
        <v>192</v>
      </c>
      <c r="C55" s="358"/>
      <c r="D55" s="1072"/>
      <c r="E55" s="25">
        <f t="shared" si="1"/>
        <v>87</v>
      </c>
      <c r="F55" s="12"/>
      <c r="G55" s="1503"/>
      <c r="H55" s="1503"/>
      <c r="I55" s="1503"/>
      <c r="J55" s="1503"/>
      <c r="K55" s="1503"/>
      <c r="L55" s="1503"/>
      <c r="M55" s="1503"/>
      <c r="N55" s="1503"/>
      <c r="O55" s="1503"/>
      <c r="P55" s="1503"/>
      <c r="Q55" s="1503"/>
      <c r="R55" s="1503"/>
      <c r="S55" s="1503"/>
      <c r="T55" s="1503"/>
      <c r="U55" s="1503"/>
      <c r="V55" s="1503"/>
      <c r="W55" s="1503"/>
      <c r="X55" s="1503"/>
      <c r="Y55" s="1503"/>
      <c r="Z55" s="1503"/>
      <c r="AA55" s="1503"/>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c r="GF55" s="12"/>
      <c r="GG55" s="12"/>
      <c r="GH55" s="12"/>
      <c r="GI55" s="12"/>
      <c r="GJ55" s="12"/>
      <c r="GK55" s="12"/>
      <c r="GL55" s="12"/>
      <c r="GM55" s="12"/>
      <c r="GN55" s="12"/>
      <c r="GO55" s="12"/>
      <c r="GP55" s="12"/>
      <c r="GQ55" s="12"/>
      <c r="GR55" s="12"/>
      <c r="GS55" s="12"/>
      <c r="GT55" s="12"/>
      <c r="GU55" s="12"/>
      <c r="GV55" s="12"/>
      <c r="GW55" s="12"/>
      <c r="GX55" s="12"/>
      <c r="GY55" s="12"/>
      <c r="GZ55" s="12"/>
      <c r="HA55" s="12"/>
      <c r="HB55" s="12"/>
      <c r="HC55" s="12"/>
      <c r="HD55" s="12"/>
      <c r="HE55" s="12"/>
      <c r="HF55" s="12"/>
      <c r="HG55" s="12"/>
      <c r="HH55" s="12"/>
      <c r="HI55" s="12"/>
      <c r="HJ55" s="12"/>
      <c r="HK55" s="12"/>
      <c r="HL55" s="12"/>
      <c r="HM55" s="12"/>
      <c r="HN55" s="12"/>
      <c r="HO55" s="12"/>
      <c r="HP55" s="12"/>
      <c r="HQ55" s="12"/>
      <c r="HR55" s="12"/>
      <c r="HS55" s="12"/>
      <c r="HT55" s="12"/>
      <c r="HU55" s="12"/>
      <c r="HV55" s="12"/>
      <c r="HW55" s="12"/>
      <c r="HX55" s="12"/>
      <c r="HY55" s="12"/>
      <c r="HZ55" s="12"/>
      <c r="IA55" s="12"/>
      <c r="IB55" s="12"/>
      <c r="IC55" s="12"/>
      <c r="ID55" s="12"/>
      <c r="IE55" s="12"/>
      <c r="IF55" s="12"/>
      <c r="IG55" s="12"/>
      <c r="IH55" s="12"/>
      <c r="II55" s="12"/>
      <c r="IJ55" s="12"/>
      <c r="IK55" s="12"/>
      <c r="IL55" s="12"/>
      <c r="IM55" s="12"/>
      <c r="IN55" s="12"/>
      <c r="IO55" s="12"/>
      <c r="IP55" s="12"/>
      <c r="IQ55" s="12"/>
      <c r="IR55" s="12"/>
      <c r="IS55" s="12"/>
      <c r="IT55" s="12"/>
      <c r="IU55" s="12"/>
      <c r="IV55" s="12"/>
    </row>
    <row r="56" spans="1:256" ht="12.75" customHeight="1">
      <c r="A56" s="25">
        <f t="shared" si="0"/>
        <v>88</v>
      </c>
      <c r="B56" s="127" t="s">
        <v>193</v>
      </c>
      <c r="C56" s="127" t="s">
        <v>194</v>
      </c>
      <c r="D56" s="1072"/>
      <c r="E56" s="25">
        <f t="shared" si="1"/>
        <v>88</v>
      </c>
      <c r="F56" s="12"/>
      <c r="G56" s="1503"/>
      <c r="H56" s="1503"/>
      <c r="I56" s="1503"/>
      <c r="J56" s="1503"/>
      <c r="K56" s="1503"/>
      <c r="L56" s="1503"/>
      <c r="M56" s="1503"/>
      <c r="N56" s="1503"/>
      <c r="O56" s="1503"/>
      <c r="P56" s="1503"/>
      <c r="Q56" s="1503"/>
      <c r="R56" s="1503"/>
      <c r="S56" s="1503"/>
      <c r="T56" s="1503"/>
      <c r="U56" s="1503"/>
      <c r="V56" s="1503"/>
      <c r="W56" s="1503"/>
      <c r="X56" s="1503"/>
      <c r="Y56" s="1503"/>
      <c r="Z56" s="1503"/>
      <c r="AA56" s="1503"/>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c r="IH56" s="12"/>
      <c r="II56" s="12"/>
      <c r="IJ56" s="12"/>
      <c r="IK56" s="12"/>
      <c r="IL56" s="12"/>
      <c r="IM56" s="12"/>
      <c r="IN56" s="12"/>
      <c r="IO56" s="12"/>
      <c r="IP56" s="12"/>
      <c r="IQ56" s="12"/>
      <c r="IR56" s="12"/>
      <c r="IS56" s="12"/>
      <c r="IT56" s="12"/>
      <c r="IU56" s="12"/>
      <c r="IV56" s="12"/>
    </row>
    <row r="57" spans="1:256" ht="12.75" customHeight="1">
      <c r="A57" s="25">
        <v>89</v>
      </c>
      <c r="B57" s="127" t="s">
        <v>195</v>
      </c>
      <c r="C57" s="316"/>
      <c r="D57" s="1072"/>
      <c r="E57" s="25">
        <v>89</v>
      </c>
      <c r="F57" s="12"/>
      <c r="G57" s="1503"/>
      <c r="H57" s="1503"/>
      <c r="I57" s="1503"/>
      <c r="J57" s="1503"/>
      <c r="K57" s="1503"/>
      <c r="L57" s="1503"/>
      <c r="M57" s="1503"/>
      <c r="N57" s="1503"/>
      <c r="O57" s="1503"/>
      <c r="P57" s="1503"/>
      <c r="Q57" s="1503"/>
      <c r="R57" s="1503"/>
      <c r="S57" s="1503"/>
      <c r="T57" s="1503"/>
      <c r="U57" s="1503"/>
      <c r="V57" s="1503"/>
      <c r="W57" s="1503"/>
      <c r="X57" s="1503"/>
      <c r="Y57" s="1503"/>
      <c r="Z57" s="1503"/>
      <c r="AA57" s="1503"/>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c r="IH57" s="12"/>
      <c r="II57" s="12"/>
      <c r="IJ57" s="12"/>
      <c r="IK57" s="12"/>
      <c r="IL57" s="12"/>
      <c r="IM57" s="12"/>
      <c r="IN57" s="12"/>
      <c r="IO57" s="12"/>
      <c r="IP57" s="12"/>
      <c r="IQ57" s="12"/>
      <c r="IR57" s="12"/>
      <c r="IS57" s="12"/>
      <c r="IT57" s="12"/>
      <c r="IU57" s="12"/>
      <c r="IV57" s="12"/>
    </row>
    <row r="58" spans="1:256" ht="12.75" customHeight="1">
      <c r="A58" s="25">
        <v>90</v>
      </c>
      <c r="B58" s="127" t="s">
        <v>196</v>
      </c>
      <c r="C58" s="358"/>
      <c r="D58" s="1072"/>
      <c r="E58" s="25">
        <v>90</v>
      </c>
      <c r="F58" s="12"/>
      <c r="G58" s="1503"/>
      <c r="H58" s="1503"/>
      <c r="I58" s="1503"/>
      <c r="J58" s="1503"/>
      <c r="K58" s="1503"/>
      <c r="L58" s="1503"/>
      <c r="M58" s="1503"/>
      <c r="N58" s="1503"/>
      <c r="O58" s="1503"/>
      <c r="P58" s="1503"/>
      <c r="Q58" s="1503"/>
      <c r="R58" s="1503"/>
      <c r="S58" s="1503"/>
      <c r="T58" s="1503"/>
      <c r="U58" s="1503"/>
      <c r="V58" s="1503"/>
      <c r="W58" s="1503"/>
      <c r="X58" s="1503"/>
      <c r="Y58" s="1503"/>
      <c r="Z58" s="1503"/>
      <c r="AA58" s="1503"/>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c r="GF58" s="12"/>
      <c r="GG58" s="12"/>
      <c r="GH58" s="12"/>
      <c r="GI58" s="12"/>
      <c r="GJ58" s="12"/>
      <c r="GK58" s="12"/>
      <c r="GL58" s="12"/>
      <c r="GM58" s="12"/>
      <c r="GN58" s="12"/>
      <c r="GO58" s="12"/>
      <c r="GP58" s="12"/>
      <c r="GQ58" s="12"/>
      <c r="GR58" s="12"/>
      <c r="GS58" s="12"/>
      <c r="GT58" s="12"/>
      <c r="GU58" s="12"/>
      <c r="GV58" s="12"/>
      <c r="GW58" s="12"/>
      <c r="GX58" s="12"/>
      <c r="GY58" s="12"/>
      <c r="GZ58" s="12"/>
      <c r="HA58" s="12"/>
      <c r="HB58" s="12"/>
      <c r="HC58" s="12"/>
      <c r="HD58" s="12"/>
      <c r="HE58" s="12"/>
      <c r="HF58" s="12"/>
      <c r="HG58" s="12"/>
      <c r="HH58" s="12"/>
      <c r="HI58" s="12"/>
      <c r="HJ58" s="12"/>
      <c r="HK58" s="12"/>
      <c r="HL58" s="12"/>
      <c r="HM58" s="12"/>
      <c r="HN58" s="12"/>
      <c r="HO58" s="12"/>
      <c r="HP58" s="12"/>
      <c r="HQ58" s="12"/>
      <c r="HR58" s="12"/>
      <c r="HS58" s="12"/>
      <c r="HT58" s="12"/>
      <c r="HU58" s="12"/>
      <c r="HV58" s="12"/>
      <c r="HW58" s="12"/>
      <c r="HX58" s="12"/>
      <c r="HY58" s="12"/>
      <c r="HZ58" s="12"/>
      <c r="IA58" s="12"/>
      <c r="IB58" s="12"/>
      <c r="IC58" s="12"/>
      <c r="ID58" s="12"/>
      <c r="IE58" s="12"/>
      <c r="IF58" s="12"/>
      <c r="IG58" s="12"/>
      <c r="IH58" s="12"/>
      <c r="II58" s="12"/>
      <c r="IJ58" s="12"/>
      <c r="IK58" s="12"/>
      <c r="IL58" s="12"/>
      <c r="IM58" s="12"/>
      <c r="IN58" s="12"/>
      <c r="IO58" s="12"/>
      <c r="IP58" s="12"/>
      <c r="IQ58" s="12"/>
      <c r="IR58" s="12"/>
      <c r="IS58" s="12"/>
      <c r="IT58" s="12"/>
      <c r="IU58" s="12"/>
      <c r="IV58" s="12"/>
    </row>
    <row r="59" spans="1:256" ht="12.75" customHeight="1" thickBot="1">
      <c r="A59" s="213">
        <v>91</v>
      </c>
      <c r="B59" s="132" t="s">
        <v>197</v>
      </c>
      <c r="C59" s="358"/>
      <c r="D59" s="1272"/>
      <c r="E59" s="213">
        <v>91</v>
      </c>
      <c r="F59" s="12"/>
      <c r="G59" s="1503"/>
      <c r="H59" s="1503"/>
      <c r="I59" s="1503"/>
      <c r="J59" s="1503"/>
      <c r="K59" s="1503"/>
      <c r="L59" s="1503"/>
      <c r="M59" s="1503"/>
      <c r="N59" s="1503"/>
      <c r="O59" s="1503"/>
      <c r="P59" s="1503"/>
      <c r="Q59" s="1503"/>
      <c r="R59" s="1503"/>
      <c r="S59" s="1503"/>
      <c r="T59" s="1503"/>
      <c r="U59" s="1503"/>
      <c r="V59" s="1503"/>
      <c r="W59" s="1503"/>
      <c r="X59" s="1503"/>
      <c r="Y59" s="1503"/>
      <c r="Z59" s="1503"/>
      <c r="AA59" s="1503"/>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c r="GF59" s="12"/>
      <c r="GG59" s="12"/>
      <c r="GH59" s="12"/>
      <c r="GI59" s="12"/>
      <c r="GJ59" s="12"/>
      <c r="GK59" s="12"/>
      <c r="GL59" s="12"/>
      <c r="GM59" s="12"/>
      <c r="GN59" s="12"/>
      <c r="GO59" s="12"/>
      <c r="GP59" s="12"/>
      <c r="GQ59" s="12"/>
      <c r="GR59" s="12"/>
      <c r="GS59" s="12"/>
      <c r="GT59" s="12"/>
      <c r="GU59" s="12"/>
      <c r="GV59" s="12"/>
      <c r="GW59" s="12"/>
      <c r="GX59" s="12"/>
      <c r="GY59" s="12"/>
      <c r="GZ59" s="12"/>
      <c r="HA59" s="12"/>
      <c r="HB59" s="12"/>
      <c r="HC59" s="12"/>
      <c r="HD59" s="12"/>
      <c r="HE59" s="12"/>
      <c r="HF59" s="12"/>
      <c r="HG59" s="12"/>
      <c r="HH59" s="12"/>
      <c r="HI59" s="12"/>
      <c r="HJ59" s="12"/>
      <c r="HK59" s="12"/>
      <c r="HL59" s="12"/>
      <c r="HM59" s="12"/>
      <c r="HN59" s="12"/>
      <c r="HO59" s="12"/>
      <c r="HP59" s="12"/>
      <c r="HQ59" s="12"/>
      <c r="HR59" s="12"/>
      <c r="HS59" s="12"/>
      <c r="HT59" s="12"/>
      <c r="HU59" s="12"/>
      <c r="HV59" s="12"/>
      <c r="HW59" s="12"/>
      <c r="HX59" s="12"/>
      <c r="HY59" s="12"/>
      <c r="HZ59" s="12"/>
      <c r="IA59" s="12"/>
      <c r="IB59" s="12"/>
      <c r="IC59" s="12"/>
      <c r="ID59" s="12"/>
      <c r="IE59" s="12"/>
      <c r="IF59" s="12"/>
      <c r="IG59" s="12"/>
      <c r="IH59" s="12"/>
      <c r="II59" s="12"/>
      <c r="IJ59" s="12"/>
      <c r="IK59" s="12"/>
      <c r="IL59" s="12"/>
      <c r="IM59" s="12"/>
      <c r="IN59" s="12"/>
      <c r="IO59" s="12"/>
      <c r="IP59" s="12"/>
      <c r="IQ59" s="12"/>
      <c r="IR59" s="12"/>
      <c r="IS59" s="12"/>
      <c r="IT59" s="12"/>
      <c r="IU59" s="12"/>
      <c r="IV59" s="12"/>
    </row>
    <row r="60" spans="1:256" ht="12.75" customHeight="1" thickBot="1">
      <c r="A60" s="26">
        <v>92</v>
      </c>
      <c r="B60" s="113" t="s">
        <v>659</v>
      </c>
      <c r="C60" s="359"/>
      <c r="D60" s="1021">
        <f>SUM(D41:D59)</f>
        <v>0</v>
      </c>
      <c r="E60" s="26">
        <v>92</v>
      </c>
      <c r="F60" s="12"/>
      <c r="G60" s="1503"/>
      <c r="H60" s="1503"/>
      <c r="I60" s="1503"/>
      <c r="J60" s="1503"/>
      <c r="K60" s="1503"/>
      <c r="L60" s="1503"/>
      <c r="M60" s="1503"/>
      <c r="N60" s="1503"/>
      <c r="O60" s="1503"/>
      <c r="P60" s="1503"/>
      <c r="Q60" s="1503"/>
      <c r="R60" s="1503"/>
      <c r="S60" s="1503"/>
      <c r="T60" s="1503"/>
      <c r="U60" s="1503"/>
      <c r="V60" s="1503"/>
      <c r="W60" s="1503"/>
      <c r="X60" s="1503"/>
      <c r="Y60" s="1503"/>
      <c r="Z60" s="1503"/>
      <c r="AA60" s="1503"/>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c r="EL60" s="12"/>
      <c r="EM60" s="12"/>
      <c r="EN60" s="12"/>
      <c r="EO60" s="12"/>
      <c r="EP60" s="12"/>
      <c r="EQ60" s="12"/>
      <c r="ER60" s="12"/>
      <c r="ES60" s="12"/>
      <c r="ET60" s="12"/>
      <c r="EU60" s="12"/>
      <c r="EV60" s="12"/>
      <c r="EW60" s="12"/>
      <c r="EX60" s="12"/>
      <c r="EY60" s="12"/>
      <c r="EZ60" s="12"/>
      <c r="FA60" s="12"/>
      <c r="FB60" s="12"/>
      <c r="FC60" s="12"/>
      <c r="FD60" s="12"/>
      <c r="FE60" s="12"/>
      <c r="FF60" s="12"/>
      <c r="FG60" s="12"/>
      <c r="FH60" s="12"/>
      <c r="FI60" s="12"/>
      <c r="FJ60" s="12"/>
      <c r="FK60" s="12"/>
      <c r="FL60" s="12"/>
      <c r="FM60" s="12"/>
      <c r="FN60" s="12"/>
      <c r="FO60" s="12"/>
      <c r="FP60" s="12"/>
      <c r="FQ60" s="12"/>
      <c r="FR60" s="12"/>
      <c r="FS60" s="12"/>
      <c r="FT60" s="12"/>
      <c r="FU60" s="12"/>
      <c r="FV60" s="12"/>
      <c r="FW60" s="12"/>
      <c r="FX60" s="12"/>
      <c r="FY60" s="12"/>
      <c r="FZ60" s="12"/>
      <c r="GA60" s="12"/>
      <c r="GB60" s="12"/>
      <c r="GC60" s="12"/>
      <c r="GD60" s="12"/>
      <c r="GE60" s="12"/>
      <c r="GF60" s="12"/>
      <c r="GG60" s="12"/>
      <c r="GH60" s="12"/>
      <c r="GI60" s="12"/>
      <c r="GJ60" s="12"/>
      <c r="GK60" s="12"/>
      <c r="GL60" s="12"/>
      <c r="GM60" s="12"/>
      <c r="GN60" s="12"/>
      <c r="GO60" s="12"/>
      <c r="GP60" s="12"/>
      <c r="GQ60" s="12"/>
      <c r="GR60" s="12"/>
      <c r="GS60" s="12"/>
      <c r="GT60" s="12"/>
      <c r="GU60" s="12"/>
      <c r="GV60" s="12"/>
      <c r="GW60" s="12"/>
      <c r="GX60" s="12"/>
      <c r="GY60" s="12"/>
      <c r="GZ60" s="12"/>
      <c r="HA60" s="12"/>
      <c r="HB60" s="12"/>
      <c r="HC60" s="12"/>
      <c r="HD60" s="12"/>
      <c r="HE60" s="12"/>
      <c r="HF60" s="12"/>
      <c r="HG60" s="12"/>
      <c r="HH60" s="12"/>
      <c r="HI60" s="12"/>
      <c r="HJ60" s="12"/>
      <c r="HK60" s="12"/>
      <c r="HL60" s="12"/>
      <c r="HM60" s="12"/>
      <c r="HN60" s="12"/>
      <c r="HO60" s="12"/>
      <c r="HP60" s="12"/>
      <c r="HQ60" s="12"/>
      <c r="HR60" s="12"/>
      <c r="HS60" s="12"/>
      <c r="HT60" s="12"/>
      <c r="HU60" s="12"/>
      <c r="HV60" s="12"/>
      <c r="HW60" s="12"/>
      <c r="HX60" s="12"/>
      <c r="HY60" s="12"/>
      <c r="HZ60" s="12"/>
      <c r="IA60" s="12"/>
      <c r="IB60" s="12"/>
      <c r="IC60" s="12"/>
      <c r="ID60" s="12"/>
      <c r="IE60" s="12"/>
      <c r="IF60" s="12"/>
      <c r="IG60" s="12"/>
      <c r="IH60" s="12"/>
      <c r="II60" s="12"/>
      <c r="IJ60" s="12"/>
      <c r="IK60" s="12"/>
      <c r="IL60" s="12"/>
      <c r="IM60" s="12"/>
      <c r="IN60" s="12"/>
      <c r="IO60" s="12"/>
      <c r="IP60" s="12"/>
      <c r="IQ60" s="12"/>
      <c r="IR60" s="12"/>
      <c r="IS60" s="12"/>
      <c r="IT60" s="12"/>
      <c r="IU60" s="12"/>
      <c r="IV60" s="12"/>
    </row>
    <row r="61" spans="1:256" ht="23.25" customHeight="1">
      <c r="A61" s="69" t="s">
        <v>643</v>
      </c>
      <c r="B61" s="619"/>
      <c r="C61" s="608"/>
      <c r="D61" s="609"/>
      <c r="E61" s="609"/>
      <c r="F61" s="12"/>
      <c r="G61" s="1503"/>
      <c r="H61" s="1503"/>
      <c r="I61" s="1503"/>
      <c r="J61" s="1503"/>
      <c r="K61" s="1503"/>
      <c r="L61" s="1503"/>
      <c r="M61" s="1503"/>
      <c r="N61" s="1503"/>
      <c r="O61" s="1503"/>
      <c r="P61" s="1503"/>
      <c r="Q61" s="1503"/>
      <c r="R61" s="1503"/>
      <c r="S61" s="1503"/>
      <c r="T61" s="1503"/>
      <c r="U61" s="1503"/>
      <c r="V61" s="1503"/>
      <c r="W61" s="1503"/>
      <c r="X61" s="1503"/>
      <c r="Y61" s="1503"/>
      <c r="Z61" s="1503"/>
      <c r="AA61" s="1503"/>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c r="FD61" s="12"/>
      <c r="FE61" s="12"/>
      <c r="FF61" s="12"/>
      <c r="FG61" s="12"/>
      <c r="FH61" s="12"/>
      <c r="FI61" s="12"/>
      <c r="FJ61" s="12"/>
      <c r="FK61" s="12"/>
      <c r="FL61" s="12"/>
      <c r="FM61" s="12"/>
      <c r="FN61" s="12"/>
      <c r="FO61" s="12"/>
      <c r="FP61" s="12"/>
      <c r="FQ61" s="12"/>
      <c r="FR61" s="12"/>
      <c r="FS61" s="12"/>
      <c r="FT61" s="12"/>
      <c r="FU61" s="12"/>
      <c r="FV61" s="12"/>
      <c r="FW61" s="12"/>
      <c r="FX61" s="12"/>
      <c r="FY61" s="12"/>
      <c r="FZ61" s="12"/>
      <c r="GA61" s="12"/>
      <c r="GB61" s="12"/>
      <c r="GC61" s="12"/>
      <c r="GD61" s="12"/>
      <c r="GE61" s="12"/>
      <c r="GF61" s="12"/>
      <c r="GG61" s="12"/>
      <c r="GH61" s="12"/>
      <c r="GI61" s="12"/>
      <c r="GJ61" s="12"/>
      <c r="GK61" s="12"/>
      <c r="GL61" s="12"/>
      <c r="GM61" s="12"/>
      <c r="GN61" s="12"/>
      <c r="GO61" s="12"/>
      <c r="GP61" s="12"/>
      <c r="GQ61" s="12"/>
      <c r="GR61" s="12"/>
      <c r="GS61" s="12"/>
      <c r="GT61" s="12"/>
      <c r="GU61" s="12"/>
      <c r="GV61" s="12"/>
      <c r="GW61" s="12"/>
      <c r="GX61" s="12"/>
      <c r="GY61" s="12"/>
      <c r="GZ61" s="12"/>
      <c r="HA61" s="12"/>
      <c r="HB61" s="12"/>
      <c r="HC61" s="12"/>
      <c r="HD61" s="12"/>
      <c r="HE61" s="12"/>
      <c r="HF61" s="12"/>
      <c r="HG61" s="12"/>
      <c r="HH61" s="12"/>
      <c r="HI61" s="12"/>
      <c r="HJ61" s="12"/>
      <c r="HK61" s="12"/>
      <c r="HL61" s="12"/>
      <c r="HM61" s="12"/>
      <c r="HN61" s="12"/>
      <c r="HO61" s="12"/>
      <c r="HP61" s="12"/>
      <c r="HQ61" s="12"/>
      <c r="HR61" s="12"/>
      <c r="HS61" s="12"/>
      <c r="HT61" s="12"/>
      <c r="HU61" s="12"/>
      <c r="HV61" s="12"/>
      <c r="HW61" s="12"/>
      <c r="HX61" s="12"/>
      <c r="HY61" s="12"/>
      <c r="HZ61" s="12"/>
      <c r="IA61" s="12"/>
      <c r="IB61" s="12"/>
      <c r="IC61" s="12"/>
      <c r="ID61" s="12"/>
      <c r="IE61" s="12"/>
      <c r="IF61" s="12"/>
      <c r="IG61" s="12"/>
      <c r="IH61" s="12"/>
      <c r="II61" s="12"/>
      <c r="IJ61" s="12"/>
      <c r="IK61" s="12"/>
      <c r="IL61" s="12"/>
      <c r="IM61" s="12"/>
      <c r="IN61" s="12"/>
      <c r="IO61" s="12"/>
      <c r="IP61" s="12"/>
      <c r="IQ61" s="12"/>
      <c r="IR61" s="12"/>
      <c r="IS61" s="12"/>
      <c r="IT61" s="12"/>
      <c r="IU61" s="12"/>
      <c r="IV61" s="12"/>
    </row>
    <row r="65" spans="2:2">
      <c r="B65" s="15"/>
    </row>
  </sheetData>
  <sheetProtection algorithmName="SHA-512" hashValue="KST9cnjmdZ9gTUVcqxL4w/3mb0utneCIsWPdcWzApb050ha6hzrWesr24le8cwClfMS0QWL3vf6Bv7QOn0qm2A==" saltValue="lft1ZrQ2yjRxdkpL2XEJTg==" spinCount="100000" sheet="1" objects="1" scenarios="1"/>
  <mergeCells count="1">
    <mergeCell ref="D34:D35"/>
  </mergeCells>
  <printOptions horizontalCentered="1"/>
  <pageMargins left="0.81" right="0.4" top="0.5" bottom="0" header="0.33" footer="0.12"/>
  <pageSetup scale="96"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2189F6A7-B08A-4E2F-9274-DBC162152EFE}">
            <xm:f>'14  '!$F$55</xm:f>
            <x14:dxf>
              <fill>
                <patternFill>
                  <bgColor rgb="FFFFFF00"/>
                </patternFill>
              </fill>
            </x14:dxf>
          </x14:cfRule>
          <xm:sqref>D34:D35</xm:sqref>
        </x14:conditionalFormatting>
        <x14:conditionalFormatting xmlns:xm="http://schemas.microsoft.com/office/excel/2006/main">
          <x14:cfRule type="cellIs" priority="7" operator="notEqual" id="{F9D13F6A-547F-4DBD-8063-DF4F27FEE156}">
            <xm:f>'11 '!$D$53</xm:f>
            <x14:dxf>
              <fill>
                <patternFill>
                  <bgColor rgb="FFFFFF00"/>
                </patternFill>
              </fill>
            </x14:dxf>
          </x14:cfRule>
          <xm:sqref>D56</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outlinePr summaryBelow="0" summaryRight="0"/>
    <pageSetUpPr autoPageBreaks="0"/>
  </sheetPr>
  <dimension ref="A1:IV63"/>
  <sheetViews>
    <sheetView showGridLines="0" showOutlineSymbols="0" topLeftCell="A10" zoomScale="90" zoomScaleNormal="90" workbookViewId="0">
      <selection activeCell="J29" sqref="J29"/>
    </sheetView>
  </sheetViews>
  <sheetFormatPr defaultColWidth="9" defaultRowHeight="13.2"/>
  <cols>
    <col min="1" max="1" width="5" style="13" customWidth="1"/>
    <col min="2" max="2" width="48" style="13" customWidth="1"/>
    <col min="3" max="3" width="13.77734375" style="13" customWidth="1"/>
    <col min="4" max="4" width="21.77734375" style="13" customWidth="1"/>
    <col min="5" max="5" width="5" style="13" customWidth="1"/>
    <col min="6" max="6" width="9" style="13"/>
    <col min="7" max="27" width="9" style="1506"/>
    <col min="28" max="16384" width="9" style="13"/>
  </cols>
  <sheetData>
    <row r="1" spans="1:256">
      <c r="A1" s="1222" t="s">
        <v>1154</v>
      </c>
    </row>
    <row r="2" spans="1:256" ht="13.8">
      <c r="A2" s="10"/>
    </row>
    <row r="3" spans="1:256" ht="7.5" customHeight="1"/>
    <row r="4" spans="1:256" ht="17.25" customHeight="1">
      <c r="A4" s="16" t="s">
        <v>155</v>
      </c>
      <c r="B4" s="624"/>
      <c r="C4" s="608"/>
      <c r="D4" s="608"/>
      <c r="E4" s="608"/>
      <c r="F4" s="12"/>
      <c r="G4" s="1503"/>
      <c r="H4" s="1503"/>
      <c r="I4" s="1503"/>
      <c r="J4" s="1503"/>
      <c r="K4" s="1503"/>
      <c r="L4" s="1503"/>
      <c r="M4" s="1503"/>
      <c r="N4" s="1503"/>
      <c r="O4" s="1503"/>
      <c r="P4" s="1503"/>
      <c r="Q4" s="1503"/>
      <c r="R4" s="1503"/>
      <c r="S4" s="1503"/>
      <c r="T4" s="1503"/>
      <c r="U4" s="1503"/>
      <c r="V4" s="1503"/>
      <c r="W4" s="1503"/>
      <c r="X4" s="1503"/>
      <c r="Y4" s="1503"/>
      <c r="Z4" s="1503"/>
      <c r="AA4" s="1503"/>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row>
    <row r="5" spans="1:256" ht="12" customHeight="1" thickBot="1">
      <c r="A5" s="639"/>
      <c r="E5" s="639"/>
      <c r="F5" s="12"/>
      <c r="G5" s="1503"/>
      <c r="H5" s="1503"/>
      <c r="I5" s="1503"/>
      <c r="J5" s="1503"/>
      <c r="K5" s="1503"/>
      <c r="L5" s="1503"/>
      <c r="M5" s="1503"/>
      <c r="N5" s="1503"/>
      <c r="O5" s="1503"/>
      <c r="P5" s="1503"/>
      <c r="Q5" s="1503"/>
      <c r="R5" s="1503"/>
      <c r="S5" s="1503"/>
      <c r="T5" s="1503"/>
      <c r="U5" s="1503"/>
      <c r="V5" s="1503"/>
      <c r="W5" s="1503"/>
      <c r="X5" s="1503"/>
      <c r="Y5" s="1503"/>
      <c r="Z5" s="1503"/>
      <c r="AA5" s="1503"/>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row>
    <row r="6" spans="1:256" ht="12" customHeight="1">
      <c r="A6" s="208" t="s">
        <v>758</v>
      </c>
      <c r="B6" s="210" t="s">
        <v>176</v>
      </c>
      <c r="C6" s="208" t="s">
        <v>99</v>
      </c>
      <c r="D6" s="208" t="s">
        <v>100</v>
      </c>
      <c r="E6" s="208" t="s">
        <v>758</v>
      </c>
      <c r="F6" s="12"/>
      <c r="G6" s="1503"/>
      <c r="H6" s="1503"/>
      <c r="I6" s="1503"/>
      <c r="J6" s="1503"/>
      <c r="K6" s="1503"/>
      <c r="L6" s="1503"/>
      <c r="M6" s="1503"/>
      <c r="N6" s="1503"/>
      <c r="O6" s="1503"/>
      <c r="P6" s="1503"/>
      <c r="Q6" s="1503"/>
      <c r="R6" s="1503"/>
      <c r="S6" s="1503"/>
      <c r="T6" s="1503"/>
      <c r="U6" s="1503"/>
      <c r="V6" s="1503"/>
      <c r="W6" s="1503"/>
      <c r="X6" s="1503"/>
      <c r="Y6" s="1503"/>
      <c r="Z6" s="1503"/>
      <c r="AA6" s="1503"/>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row>
    <row r="7" spans="1:256" ht="12" customHeight="1">
      <c r="A7" s="209" t="s">
        <v>759</v>
      </c>
      <c r="B7" s="211"/>
      <c r="C7" s="209" t="s">
        <v>102</v>
      </c>
      <c r="D7" s="209" t="s">
        <v>177</v>
      </c>
      <c r="E7" s="209" t="s">
        <v>759</v>
      </c>
      <c r="F7" s="12"/>
      <c r="G7" s="1503"/>
      <c r="H7" s="1503"/>
      <c r="I7" s="1503"/>
      <c r="J7" s="1503"/>
      <c r="K7" s="1503"/>
      <c r="L7" s="1503"/>
      <c r="M7" s="1503"/>
      <c r="N7" s="1503"/>
      <c r="O7" s="1503"/>
      <c r="P7" s="1503"/>
      <c r="Q7" s="1503"/>
      <c r="R7" s="1503"/>
      <c r="S7" s="1503"/>
      <c r="T7" s="1503"/>
      <c r="U7" s="1503"/>
      <c r="V7" s="1503"/>
      <c r="W7" s="1503"/>
      <c r="X7" s="1503"/>
      <c r="Y7" s="1503"/>
      <c r="Z7" s="1503"/>
      <c r="AA7" s="1503"/>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row>
    <row r="8" spans="1:256" ht="12" customHeight="1" thickBot="1">
      <c r="A8" s="214"/>
      <c r="B8" s="212" t="s">
        <v>760</v>
      </c>
      <c r="C8" s="214" t="s">
        <v>761</v>
      </c>
      <c r="D8" s="214" t="s">
        <v>762</v>
      </c>
      <c r="E8" s="214"/>
      <c r="F8" s="12"/>
      <c r="G8" s="1503"/>
      <c r="H8" s="1503"/>
      <c r="I8" s="1503"/>
      <c r="J8" s="1503"/>
      <c r="K8" s="1503"/>
      <c r="L8" s="1503"/>
      <c r="M8" s="1503"/>
      <c r="N8" s="1503"/>
      <c r="O8" s="1503"/>
      <c r="P8" s="1503"/>
      <c r="Q8" s="1503"/>
      <c r="R8" s="1503"/>
      <c r="S8" s="1503"/>
      <c r="T8" s="1503"/>
      <c r="U8" s="1503"/>
      <c r="V8" s="1503"/>
      <c r="W8" s="1503"/>
      <c r="X8" s="1503"/>
      <c r="Y8" s="1503"/>
      <c r="Z8" s="1503"/>
      <c r="AA8" s="1503"/>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row>
    <row r="9" spans="1:256" ht="12" customHeight="1">
      <c r="A9" s="310" t="s">
        <v>764</v>
      </c>
      <c r="B9" s="120" t="s">
        <v>198</v>
      </c>
      <c r="C9" s="121"/>
      <c r="D9" s="360"/>
      <c r="E9" s="310" t="s">
        <v>764</v>
      </c>
      <c r="F9" s="12"/>
      <c r="G9" s="1503"/>
      <c r="H9" s="1503"/>
      <c r="I9" s="1503"/>
      <c r="J9" s="1503"/>
      <c r="K9" s="1503"/>
      <c r="L9" s="1503"/>
      <c r="M9" s="1503"/>
      <c r="N9" s="1503"/>
      <c r="O9" s="1503"/>
      <c r="P9" s="1503"/>
      <c r="Q9" s="1503"/>
      <c r="R9" s="1503"/>
      <c r="S9" s="1503"/>
      <c r="T9" s="1503"/>
      <c r="U9" s="1503"/>
      <c r="V9" s="1503"/>
      <c r="W9" s="1503"/>
      <c r="X9" s="1503"/>
      <c r="Y9" s="1503"/>
      <c r="Z9" s="1503"/>
      <c r="AA9" s="1503"/>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row>
    <row r="10" spans="1:256" ht="12.75" customHeight="1">
      <c r="A10" s="25">
        <v>93</v>
      </c>
      <c r="B10" s="127" t="s">
        <v>199</v>
      </c>
      <c r="C10" s="316"/>
      <c r="D10" s="1056" t="s">
        <v>41</v>
      </c>
      <c r="E10" s="25">
        <v>93</v>
      </c>
      <c r="F10" s="12"/>
      <c r="G10" s="1503"/>
      <c r="H10" s="1503"/>
      <c r="I10" s="1503"/>
      <c r="J10" s="1503"/>
      <c r="K10" s="1503"/>
      <c r="L10" s="1503"/>
      <c r="M10" s="1503"/>
      <c r="N10" s="1503"/>
      <c r="O10" s="1503"/>
      <c r="P10" s="1503"/>
      <c r="Q10" s="1503"/>
      <c r="R10" s="1503"/>
      <c r="S10" s="1503"/>
      <c r="T10" s="1503"/>
      <c r="U10" s="1503"/>
      <c r="V10" s="1503"/>
      <c r="W10" s="1503"/>
      <c r="X10" s="1503"/>
      <c r="Y10" s="1503"/>
      <c r="Z10" s="1503"/>
      <c r="AA10" s="1503"/>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row>
    <row r="11" spans="1:256" ht="12.75" customHeight="1">
      <c r="A11" s="25">
        <f>A10+1</f>
        <v>94</v>
      </c>
      <c r="B11" s="127" t="s">
        <v>200</v>
      </c>
      <c r="C11" s="316"/>
      <c r="D11" s="1057"/>
      <c r="E11" s="25">
        <f>E10+1</f>
        <v>94</v>
      </c>
      <c r="F11" s="12"/>
      <c r="G11" s="1503"/>
      <c r="H11" s="1503"/>
      <c r="I11" s="1503"/>
      <c r="J11" s="1503"/>
      <c r="K11" s="1503"/>
      <c r="L11" s="1503"/>
      <c r="M11" s="1503"/>
      <c r="N11" s="1503"/>
      <c r="O11" s="1503"/>
      <c r="P11" s="1503"/>
      <c r="Q11" s="1503"/>
      <c r="R11" s="1503"/>
      <c r="S11" s="1503"/>
      <c r="T11" s="1503"/>
      <c r="U11" s="1503"/>
      <c r="V11" s="1503"/>
      <c r="W11" s="1503"/>
      <c r="X11" s="1503"/>
      <c r="Y11" s="1503"/>
      <c r="Z11" s="1503"/>
      <c r="AA11" s="1503"/>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row>
    <row r="12" spans="1:256" ht="12.75" customHeight="1">
      <c r="A12" s="25">
        <f>A11+1</f>
        <v>95</v>
      </c>
      <c r="B12" s="127" t="s">
        <v>204</v>
      </c>
      <c r="C12" s="316"/>
      <c r="D12" s="1057"/>
      <c r="E12" s="25">
        <f>E11+1</f>
        <v>95</v>
      </c>
      <c r="F12" s="12"/>
      <c r="G12" s="1503"/>
      <c r="H12" s="1503"/>
      <c r="I12" s="1503"/>
      <c r="J12" s="1503"/>
      <c r="K12" s="1503"/>
      <c r="L12" s="1503"/>
      <c r="M12" s="1503"/>
      <c r="N12" s="1503"/>
      <c r="O12" s="1503"/>
      <c r="P12" s="1503"/>
      <c r="Q12" s="1503"/>
      <c r="R12" s="1503"/>
      <c r="S12" s="1503"/>
      <c r="T12" s="1503"/>
      <c r="U12" s="1503"/>
      <c r="V12" s="1503"/>
      <c r="W12" s="1503"/>
      <c r="X12" s="1503"/>
      <c r="Y12" s="1503"/>
      <c r="Z12" s="1503"/>
      <c r="AA12" s="1503"/>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row>
    <row r="13" spans="1:256" ht="12.75" customHeight="1">
      <c r="A13" s="25">
        <f>A12+1</f>
        <v>96</v>
      </c>
      <c r="B13" s="127" t="s">
        <v>205</v>
      </c>
      <c r="C13" s="316"/>
      <c r="D13" s="1057"/>
      <c r="E13" s="25">
        <f>E12+1</f>
        <v>96</v>
      </c>
      <c r="F13" s="12"/>
      <c r="G13" s="1503"/>
      <c r="H13" s="1503"/>
      <c r="I13" s="1503"/>
      <c r="J13" s="1503"/>
      <c r="K13" s="1503"/>
      <c r="L13" s="1503"/>
      <c r="M13" s="1503"/>
      <c r="N13" s="1503"/>
      <c r="O13" s="1503"/>
      <c r="P13" s="1503"/>
      <c r="Q13" s="1503"/>
      <c r="R13" s="1503"/>
      <c r="S13" s="1503"/>
      <c r="T13" s="1503"/>
      <c r="U13" s="1503"/>
      <c r="V13" s="1503"/>
      <c r="W13" s="1503"/>
      <c r="X13" s="1503"/>
      <c r="Y13" s="1503"/>
      <c r="Z13" s="1503"/>
      <c r="AA13" s="1503"/>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row>
    <row r="14" spans="1:256" ht="12.75" customHeight="1" thickBot="1">
      <c r="A14" s="25">
        <v>97</v>
      </c>
      <c r="B14" s="127" t="s">
        <v>128</v>
      </c>
      <c r="C14" s="316"/>
      <c r="D14" s="1062"/>
      <c r="E14" s="25">
        <v>97</v>
      </c>
      <c r="F14" s="12"/>
      <c r="G14" s="1503"/>
      <c r="H14" s="1503"/>
      <c r="I14" s="1503"/>
      <c r="J14" s="1503"/>
      <c r="K14" s="1503"/>
      <c r="L14" s="1503"/>
      <c r="M14" s="1503"/>
      <c r="N14" s="1503"/>
      <c r="O14" s="1503"/>
      <c r="P14" s="1503"/>
      <c r="Q14" s="1503"/>
      <c r="R14" s="1503"/>
      <c r="S14" s="1503"/>
      <c r="T14" s="1503"/>
      <c r="U14" s="1503"/>
      <c r="V14" s="1503"/>
      <c r="W14" s="1503"/>
      <c r="X14" s="1503"/>
      <c r="Y14" s="1503"/>
      <c r="Z14" s="1503"/>
      <c r="AA14" s="1503"/>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row>
    <row r="15" spans="1:256" ht="12.75" customHeight="1">
      <c r="A15" s="25">
        <v>98</v>
      </c>
      <c r="B15" s="299" t="s">
        <v>660</v>
      </c>
      <c r="C15" s="290"/>
      <c r="D15" s="1013">
        <f>SUM(D10:D14)</f>
        <v>0</v>
      </c>
      <c r="E15" s="25">
        <v>98</v>
      </c>
      <c r="F15" s="12"/>
      <c r="G15" s="1503"/>
      <c r="H15" s="1503"/>
      <c r="I15" s="1503"/>
      <c r="J15" s="1503"/>
      <c r="K15" s="1503"/>
      <c r="L15" s="1503"/>
      <c r="M15" s="1503"/>
      <c r="N15" s="1503"/>
      <c r="O15" s="1503"/>
      <c r="P15" s="1503"/>
      <c r="Q15" s="1503"/>
      <c r="R15" s="1503"/>
      <c r="S15" s="1503"/>
      <c r="T15" s="1503"/>
      <c r="U15" s="1503"/>
      <c r="V15" s="1503"/>
      <c r="W15" s="1503"/>
      <c r="X15" s="1503"/>
      <c r="Y15" s="1503"/>
      <c r="Z15" s="1503"/>
      <c r="AA15" s="1503"/>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c r="IV15" s="12"/>
    </row>
    <row r="16" spans="1:256" ht="7.5" customHeight="1">
      <c r="A16" s="361"/>
      <c r="B16" s="148"/>
      <c r="C16" s="362"/>
      <c r="D16" s="363"/>
      <c r="E16" s="361"/>
      <c r="F16" s="12"/>
      <c r="G16" s="1503"/>
      <c r="H16" s="1503"/>
      <c r="I16" s="1503"/>
      <c r="J16" s="1503"/>
      <c r="K16" s="1503"/>
      <c r="L16" s="1503"/>
      <c r="M16" s="1503"/>
      <c r="N16" s="1503"/>
      <c r="O16" s="1503"/>
      <c r="P16" s="1503"/>
      <c r="Q16" s="1503"/>
      <c r="R16" s="1503"/>
      <c r="S16" s="1503"/>
      <c r="T16" s="1503"/>
      <c r="U16" s="1503"/>
      <c r="V16" s="1503"/>
      <c r="W16" s="1503"/>
      <c r="X16" s="1503"/>
      <c r="Y16" s="1503"/>
      <c r="Z16" s="1503"/>
      <c r="AA16" s="1503"/>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row>
    <row r="17" spans="1:256" ht="12" customHeight="1">
      <c r="A17" s="123" t="s">
        <v>764</v>
      </c>
      <c r="B17" s="364" t="s">
        <v>206</v>
      </c>
      <c r="C17" s="345"/>
      <c r="D17" s="126"/>
      <c r="E17" s="123" t="s">
        <v>764</v>
      </c>
      <c r="F17" s="12"/>
      <c r="G17" s="1503"/>
      <c r="H17" s="1503"/>
      <c r="I17" s="1503"/>
      <c r="J17" s="1503"/>
      <c r="K17" s="1503"/>
      <c r="L17" s="1503"/>
      <c r="M17" s="1503"/>
      <c r="N17" s="1503"/>
      <c r="O17" s="1503"/>
      <c r="P17" s="1503"/>
      <c r="Q17" s="1503"/>
      <c r="R17" s="1503"/>
      <c r="S17" s="1503"/>
      <c r="T17" s="1503"/>
      <c r="U17" s="1503"/>
      <c r="V17" s="1503"/>
      <c r="W17" s="1503"/>
      <c r="X17" s="1503"/>
      <c r="Y17" s="1503"/>
      <c r="Z17" s="1503"/>
      <c r="AA17" s="1503"/>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c r="IV17" s="12"/>
    </row>
    <row r="18" spans="1:256" ht="12.75" customHeight="1">
      <c r="A18" s="25">
        <v>99</v>
      </c>
      <c r="B18" s="365" t="s">
        <v>207</v>
      </c>
      <c r="C18" s="366"/>
      <c r="D18" s="1080" t="s">
        <v>41</v>
      </c>
      <c r="E18" s="25">
        <v>99</v>
      </c>
      <c r="F18" s="12"/>
      <c r="G18" s="1503"/>
      <c r="H18" s="1503"/>
      <c r="I18" s="1503"/>
      <c r="J18" s="1503"/>
      <c r="K18" s="1503"/>
      <c r="L18" s="1503"/>
      <c r="M18" s="1503"/>
      <c r="N18" s="1503"/>
      <c r="O18" s="1503"/>
      <c r="P18" s="1503"/>
      <c r="Q18" s="1503"/>
      <c r="R18" s="1503"/>
      <c r="S18" s="1503"/>
      <c r="T18" s="1503"/>
      <c r="U18" s="1503"/>
      <c r="V18" s="1503"/>
      <c r="W18" s="1503"/>
      <c r="X18" s="1503"/>
      <c r="Y18" s="1503"/>
      <c r="Z18" s="1503"/>
      <c r="AA18" s="1503"/>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row>
    <row r="19" spans="1:256" ht="12.75" customHeight="1">
      <c r="A19" s="25">
        <v>100</v>
      </c>
      <c r="B19" s="365" t="s">
        <v>208</v>
      </c>
      <c r="C19" s="366"/>
      <c r="D19" s="1264"/>
      <c r="E19" s="25">
        <v>100</v>
      </c>
      <c r="F19" s="12"/>
      <c r="G19" s="1503"/>
      <c r="H19" s="1503"/>
      <c r="I19" s="1503"/>
      <c r="J19" s="1503"/>
      <c r="K19" s="1503"/>
      <c r="L19" s="1503"/>
      <c r="M19" s="1503"/>
      <c r="N19" s="1503"/>
      <c r="O19" s="1503"/>
      <c r="P19" s="1503"/>
      <c r="Q19" s="1503"/>
      <c r="R19" s="1503"/>
      <c r="S19" s="1503"/>
      <c r="T19" s="1503"/>
      <c r="U19" s="1503"/>
      <c r="V19" s="1503"/>
      <c r="W19" s="1503"/>
      <c r="X19" s="1503"/>
      <c r="Y19" s="1503"/>
      <c r="Z19" s="1503"/>
      <c r="AA19" s="1503"/>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c r="IV19" s="12"/>
    </row>
    <row r="20" spans="1:256" ht="12.75" customHeight="1" thickBot="1">
      <c r="A20" s="25">
        <v>101</v>
      </c>
      <c r="B20" s="365" t="s">
        <v>209</v>
      </c>
      <c r="C20" s="366"/>
      <c r="D20" s="1081"/>
      <c r="E20" s="25">
        <v>101</v>
      </c>
      <c r="F20" s="12"/>
      <c r="G20" s="1503"/>
      <c r="H20" s="1503"/>
      <c r="I20" s="1503"/>
      <c r="J20" s="1503"/>
      <c r="K20" s="1503"/>
      <c r="L20" s="1503"/>
      <c r="M20" s="1503"/>
      <c r="N20" s="1503"/>
      <c r="O20" s="1503"/>
      <c r="P20" s="1503"/>
      <c r="Q20" s="1503"/>
      <c r="R20" s="1503"/>
      <c r="S20" s="1503"/>
      <c r="T20" s="1503"/>
      <c r="U20" s="1503"/>
      <c r="V20" s="1503"/>
      <c r="W20" s="1503"/>
      <c r="X20" s="1503"/>
      <c r="Y20" s="1503"/>
      <c r="Z20" s="1503"/>
      <c r="AA20" s="1503"/>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12"/>
    </row>
    <row r="21" spans="1:256" ht="12.75" customHeight="1">
      <c r="A21" s="25">
        <v>102</v>
      </c>
      <c r="B21" s="367" t="s">
        <v>661</v>
      </c>
      <c r="C21" s="366"/>
      <c r="D21" s="1013">
        <f>SUM(D18:D20)</f>
        <v>0</v>
      </c>
      <c r="E21" s="25">
        <v>102</v>
      </c>
      <c r="F21" s="12"/>
      <c r="G21" s="1503"/>
      <c r="H21" s="1503"/>
      <c r="I21" s="1503"/>
      <c r="J21" s="1503"/>
      <c r="K21" s="1503"/>
      <c r="L21" s="1503"/>
      <c r="M21" s="1503"/>
      <c r="N21" s="1503"/>
      <c r="O21" s="1503"/>
      <c r="P21" s="1503"/>
      <c r="Q21" s="1503"/>
      <c r="R21" s="1503"/>
      <c r="S21" s="1503"/>
      <c r="T21" s="1503"/>
      <c r="U21" s="1503"/>
      <c r="V21" s="1503"/>
      <c r="W21" s="1503"/>
      <c r="X21" s="1503"/>
      <c r="Y21" s="1503"/>
      <c r="Z21" s="1503"/>
      <c r="AA21" s="1503"/>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c r="IV21" s="12"/>
    </row>
    <row r="22" spans="1:256" ht="7.5" customHeight="1">
      <c r="A22" s="123" t="s">
        <v>764</v>
      </c>
      <c r="B22" s="368"/>
      <c r="C22" s="345"/>
      <c r="D22" s="280"/>
      <c r="E22" s="123" t="s">
        <v>764</v>
      </c>
      <c r="F22" s="12"/>
      <c r="G22" s="1503"/>
      <c r="H22" s="1503"/>
      <c r="I22" s="1503"/>
      <c r="J22" s="1503"/>
      <c r="K22" s="1503"/>
      <c r="L22" s="1503"/>
      <c r="M22" s="1503"/>
      <c r="N22" s="1503"/>
      <c r="O22" s="1503"/>
      <c r="P22" s="1503"/>
      <c r="Q22" s="1503"/>
      <c r="R22" s="1503"/>
      <c r="S22" s="1503"/>
      <c r="T22" s="1503"/>
      <c r="U22" s="1503"/>
      <c r="V22" s="1503"/>
      <c r="W22" s="1503"/>
      <c r="X22" s="1503"/>
      <c r="Y22" s="1503"/>
      <c r="Z22" s="1503"/>
      <c r="AA22" s="1503"/>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row>
    <row r="23" spans="1:256" ht="12" customHeight="1">
      <c r="A23" s="123"/>
      <c r="B23" s="364" t="s">
        <v>210</v>
      </c>
      <c r="C23" s="345"/>
      <c r="D23" s="369"/>
      <c r="E23" s="123"/>
      <c r="F23" s="12"/>
      <c r="G23" s="1503"/>
      <c r="H23" s="1503"/>
      <c r="I23" s="1503"/>
      <c r="J23" s="1503"/>
      <c r="K23" s="1503"/>
      <c r="L23" s="1503"/>
      <c r="M23" s="1503"/>
      <c r="N23" s="1503"/>
      <c r="O23" s="1503"/>
      <c r="P23" s="1503"/>
      <c r="Q23" s="1503"/>
      <c r="R23" s="1503"/>
      <c r="S23" s="1503"/>
      <c r="T23" s="1503"/>
      <c r="U23" s="1503"/>
      <c r="V23" s="1503"/>
      <c r="W23" s="1503"/>
      <c r="X23" s="1503"/>
      <c r="Y23" s="1503"/>
      <c r="Z23" s="1503"/>
      <c r="AA23" s="1503"/>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c r="IV23" s="12"/>
    </row>
    <row r="24" spans="1:256" ht="12.75" customHeight="1">
      <c r="A24" s="128">
        <v>103</v>
      </c>
      <c r="B24" s="283" t="s">
        <v>211</v>
      </c>
      <c r="C24" s="344"/>
      <c r="D24" s="1080" t="s">
        <v>41</v>
      </c>
      <c r="E24" s="128">
        <v>103</v>
      </c>
      <c r="F24" s="12"/>
      <c r="G24" s="1503"/>
      <c r="H24" s="1503"/>
      <c r="I24" s="1503"/>
      <c r="J24" s="1503"/>
      <c r="K24" s="1503"/>
      <c r="L24" s="1503"/>
      <c r="M24" s="1503"/>
      <c r="N24" s="1503"/>
      <c r="O24" s="1503"/>
      <c r="P24" s="1503"/>
      <c r="Q24" s="1503"/>
      <c r="R24" s="1503"/>
      <c r="S24" s="1503"/>
      <c r="T24" s="1503"/>
      <c r="U24" s="1503"/>
      <c r="V24" s="1503"/>
      <c r="W24" s="1503"/>
      <c r="X24" s="1503"/>
      <c r="Y24" s="1503"/>
      <c r="Z24" s="1503"/>
      <c r="AA24" s="1503"/>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row>
    <row r="25" spans="1:256" ht="12.75" customHeight="1">
      <c r="A25" s="217">
        <v>104</v>
      </c>
      <c r="B25" s="127" t="s">
        <v>212</v>
      </c>
      <c r="C25" s="290"/>
      <c r="D25" s="1053"/>
      <c r="E25" s="217">
        <v>104</v>
      </c>
      <c r="F25" s="12"/>
      <c r="G25" s="1503"/>
      <c r="H25" s="1503"/>
      <c r="I25" s="1503"/>
      <c r="J25" s="1503"/>
      <c r="K25" s="1503"/>
      <c r="L25" s="1503"/>
      <c r="M25" s="1503"/>
      <c r="N25" s="1503"/>
      <c r="O25" s="1503"/>
      <c r="P25" s="1503"/>
      <c r="Q25" s="1503"/>
      <c r="R25" s="1503"/>
      <c r="S25" s="1503"/>
      <c r="T25" s="1503"/>
      <c r="U25" s="1503"/>
      <c r="V25" s="1503"/>
      <c r="W25" s="1503"/>
      <c r="X25" s="1503"/>
      <c r="Y25" s="1503"/>
      <c r="Z25" s="1503"/>
      <c r="AA25" s="1503"/>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row>
    <row r="26" spans="1:256" ht="12.75" customHeight="1">
      <c r="A26" s="25">
        <f t="shared" ref="A26:A36" si="0">A25+1</f>
        <v>105</v>
      </c>
      <c r="B26" s="127" t="s">
        <v>213</v>
      </c>
      <c r="C26" s="349"/>
      <c r="D26" s="1053"/>
      <c r="E26" s="25">
        <f t="shared" ref="E26:E36" si="1">E25+1</f>
        <v>105</v>
      </c>
      <c r="F26" s="12"/>
      <c r="G26" s="1503"/>
      <c r="H26" s="1503"/>
      <c r="I26" s="1503"/>
      <c r="J26" s="1503"/>
      <c r="K26" s="1503"/>
      <c r="L26" s="1503"/>
      <c r="M26" s="1503"/>
      <c r="N26" s="1503"/>
      <c r="O26" s="1503"/>
      <c r="P26" s="1503"/>
      <c r="Q26" s="1503"/>
      <c r="R26" s="1503"/>
      <c r="S26" s="1503"/>
      <c r="T26" s="1503"/>
      <c r="U26" s="1503"/>
      <c r="V26" s="1503"/>
      <c r="W26" s="1503"/>
      <c r="X26" s="1503"/>
      <c r="Y26" s="1503"/>
      <c r="Z26" s="1503"/>
      <c r="AA26" s="1503"/>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row>
    <row r="27" spans="1:256" ht="12.75" customHeight="1">
      <c r="A27" s="25">
        <f t="shared" si="0"/>
        <v>106</v>
      </c>
      <c r="B27" s="127" t="s">
        <v>214</v>
      </c>
      <c r="C27" s="283" t="s">
        <v>145</v>
      </c>
      <c r="D27" s="1053"/>
      <c r="E27" s="25">
        <f t="shared" si="1"/>
        <v>106</v>
      </c>
      <c r="F27" s="12"/>
      <c r="G27" s="1503"/>
      <c r="H27" s="1503"/>
      <c r="I27" s="1503"/>
      <c r="J27" s="1503"/>
      <c r="K27" s="1503"/>
      <c r="L27" s="1503"/>
      <c r="M27" s="1503"/>
      <c r="N27" s="1503"/>
      <c r="O27" s="1503"/>
      <c r="P27" s="1503"/>
      <c r="Q27" s="1503"/>
      <c r="R27" s="1503"/>
      <c r="S27" s="1503"/>
      <c r="T27" s="1503"/>
      <c r="U27" s="1503"/>
      <c r="V27" s="1503"/>
      <c r="W27" s="1503"/>
      <c r="X27" s="1503"/>
      <c r="Y27" s="1503"/>
      <c r="Z27" s="1503"/>
      <c r="AA27" s="1503"/>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row>
    <row r="28" spans="1:256" ht="12.75" customHeight="1">
      <c r="A28" s="25">
        <f t="shared" si="0"/>
        <v>107</v>
      </c>
      <c r="B28" s="127" t="s">
        <v>215</v>
      </c>
      <c r="C28" s="283" t="s">
        <v>147</v>
      </c>
      <c r="D28" s="1053"/>
      <c r="E28" s="25">
        <f t="shared" si="1"/>
        <v>107</v>
      </c>
      <c r="F28" s="12"/>
      <c r="G28" s="1503"/>
      <c r="H28" s="1503"/>
      <c r="I28" s="1503"/>
      <c r="J28" s="1503"/>
      <c r="K28" s="1503"/>
      <c r="L28" s="1503"/>
      <c r="M28" s="1503"/>
      <c r="N28" s="1503"/>
      <c r="O28" s="1503"/>
      <c r="P28" s="1503"/>
      <c r="Q28" s="1503"/>
      <c r="R28" s="1503"/>
      <c r="S28" s="1503"/>
      <c r="T28" s="1503"/>
      <c r="U28" s="1503"/>
      <c r="V28" s="1503"/>
      <c r="W28" s="1503"/>
      <c r="X28" s="1503"/>
      <c r="Y28" s="1503"/>
      <c r="Z28" s="1503"/>
      <c r="AA28" s="1503"/>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row>
    <row r="29" spans="1:256" ht="12.75" customHeight="1">
      <c r="A29" s="25">
        <f t="shared" si="0"/>
        <v>108</v>
      </c>
      <c r="B29" s="127" t="s">
        <v>216</v>
      </c>
      <c r="C29" s="358"/>
      <c r="D29" s="1053"/>
      <c r="E29" s="25">
        <f t="shared" si="1"/>
        <v>108</v>
      </c>
      <c r="F29" s="12"/>
      <c r="G29" s="1503"/>
      <c r="H29" s="1503"/>
      <c r="I29" s="1503"/>
      <c r="J29" s="1503"/>
      <c r="K29" s="1503"/>
      <c r="L29" s="1503"/>
      <c r="M29" s="1503"/>
      <c r="N29" s="1503"/>
      <c r="O29" s="1503"/>
      <c r="P29" s="1503"/>
      <c r="Q29" s="1503"/>
      <c r="R29" s="1503"/>
      <c r="S29" s="1503"/>
      <c r="T29" s="1503"/>
      <c r="U29" s="1503"/>
      <c r="V29" s="1503"/>
      <c r="W29" s="1503"/>
      <c r="X29" s="1503"/>
      <c r="Y29" s="1503"/>
      <c r="Z29" s="1503"/>
      <c r="AA29" s="1503"/>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row>
    <row r="30" spans="1:256" ht="12.75" customHeight="1">
      <c r="A30" s="25">
        <f t="shared" si="0"/>
        <v>109</v>
      </c>
      <c r="B30" s="127" t="s">
        <v>217</v>
      </c>
      <c r="C30" s="358"/>
      <c r="D30" s="1053"/>
      <c r="E30" s="25">
        <f t="shared" si="1"/>
        <v>109</v>
      </c>
      <c r="F30" s="12"/>
      <c r="G30" s="1503"/>
      <c r="H30" s="1503"/>
      <c r="I30" s="1503"/>
      <c r="J30" s="1503"/>
      <c r="K30" s="1503"/>
      <c r="L30" s="1503"/>
      <c r="M30" s="1503"/>
      <c r="N30" s="1503"/>
      <c r="O30" s="1503"/>
      <c r="P30" s="1503"/>
      <c r="Q30" s="1503"/>
      <c r="R30" s="1503"/>
      <c r="S30" s="1503"/>
      <c r="T30" s="1503"/>
      <c r="U30" s="1503"/>
      <c r="V30" s="1503"/>
      <c r="W30" s="1503"/>
      <c r="X30" s="1503"/>
      <c r="Y30" s="1503"/>
      <c r="Z30" s="1503"/>
      <c r="AA30" s="1503"/>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row>
    <row r="31" spans="1:256" ht="12.75" customHeight="1">
      <c r="A31" s="25">
        <f t="shared" si="0"/>
        <v>110</v>
      </c>
      <c r="B31" s="127" t="s">
        <v>218</v>
      </c>
      <c r="C31" s="358"/>
      <c r="D31" s="1053"/>
      <c r="E31" s="25">
        <f t="shared" si="1"/>
        <v>110</v>
      </c>
      <c r="F31" s="12"/>
      <c r="G31" s="1503"/>
      <c r="H31" s="1503"/>
      <c r="I31" s="1503"/>
      <c r="J31" s="1503"/>
      <c r="K31" s="1503"/>
      <c r="L31" s="1503"/>
      <c r="M31" s="1503"/>
      <c r="N31" s="1503"/>
      <c r="O31" s="1503"/>
      <c r="P31" s="1503"/>
      <c r="Q31" s="1503"/>
      <c r="R31" s="1503"/>
      <c r="S31" s="1503"/>
      <c r="T31" s="1503"/>
      <c r="U31" s="1503"/>
      <c r="V31" s="1503"/>
      <c r="W31" s="1503"/>
      <c r="X31" s="1503"/>
      <c r="Y31" s="1503"/>
      <c r="Z31" s="1503"/>
      <c r="AA31" s="1503"/>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row>
    <row r="32" spans="1:256" ht="12.75" customHeight="1">
      <c r="A32" s="25">
        <f t="shared" si="0"/>
        <v>111</v>
      </c>
      <c r="B32" s="127" t="s">
        <v>219</v>
      </c>
      <c r="C32" s="358"/>
      <c r="D32" s="1053"/>
      <c r="E32" s="25">
        <f t="shared" si="1"/>
        <v>111</v>
      </c>
      <c r="F32" s="12"/>
      <c r="G32" s="1503"/>
      <c r="H32" s="1503"/>
      <c r="I32" s="1503"/>
      <c r="J32" s="1503"/>
      <c r="K32" s="1503"/>
      <c r="L32" s="1503"/>
      <c r="M32" s="1503"/>
      <c r="N32" s="1503"/>
      <c r="O32" s="1503"/>
      <c r="P32" s="1503"/>
      <c r="Q32" s="1503"/>
      <c r="R32" s="1503"/>
      <c r="S32" s="1503"/>
      <c r="T32" s="1503"/>
      <c r="U32" s="1503"/>
      <c r="V32" s="1503"/>
      <c r="W32" s="1503"/>
      <c r="X32" s="1503"/>
      <c r="Y32" s="1503"/>
      <c r="Z32" s="1503"/>
      <c r="AA32" s="1503"/>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row>
    <row r="33" spans="1:256" ht="12.75" customHeight="1">
      <c r="A33" s="25">
        <f t="shared" si="0"/>
        <v>112</v>
      </c>
      <c r="B33" s="127" t="s">
        <v>220</v>
      </c>
      <c r="C33" s="358"/>
      <c r="D33" s="1053"/>
      <c r="E33" s="25">
        <f t="shared" si="1"/>
        <v>112</v>
      </c>
      <c r="F33" s="12"/>
      <c r="G33" s="1503"/>
      <c r="H33" s="1503"/>
      <c r="I33" s="1503"/>
      <c r="J33" s="1503"/>
      <c r="K33" s="1503"/>
      <c r="L33" s="1503"/>
      <c r="M33" s="1503"/>
      <c r="N33" s="1503"/>
      <c r="O33" s="1503"/>
      <c r="P33" s="1503"/>
      <c r="Q33" s="1503"/>
      <c r="R33" s="1503"/>
      <c r="S33" s="1503"/>
      <c r="T33" s="1503"/>
      <c r="U33" s="1503"/>
      <c r="V33" s="1503"/>
      <c r="W33" s="1503"/>
      <c r="X33" s="1503"/>
      <c r="Y33" s="1503"/>
      <c r="Z33" s="1503"/>
      <c r="AA33" s="1503"/>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row>
    <row r="34" spans="1:256" ht="12.75" customHeight="1">
      <c r="A34" s="25">
        <f t="shared" si="0"/>
        <v>113</v>
      </c>
      <c r="B34" s="127" t="s">
        <v>251</v>
      </c>
      <c r="C34" s="358"/>
      <c r="D34" s="1053"/>
      <c r="E34" s="25">
        <f t="shared" si="1"/>
        <v>113</v>
      </c>
      <c r="F34" s="12"/>
      <c r="G34" s="1503"/>
      <c r="H34" s="1503"/>
      <c r="I34" s="1503"/>
      <c r="J34" s="1503"/>
      <c r="K34" s="1503"/>
      <c r="L34" s="1503"/>
      <c r="M34" s="1503"/>
      <c r="N34" s="1503"/>
      <c r="O34" s="1503"/>
      <c r="P34" s="1503"/>
      <c r="Q34" s="1503"/>
      <c r="R34" s="1503"/>
      <c r="S34" s="1503"/>
      <c r="T34" s="1503"/>
      <c r="U34" s="1503"/>
      <c r="V34" s="1503"/>
      <c r="W34" s="1503"/>
      <c r="X34" s="1503"/>
      <c r="Y34" s="1503"/>
      <c r="Z34" s="1503"/>
      <c r="AA34" s="1503"/>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row>
    <row r="35" spans="1:256" ht="12.75" customHeight="1">
      <c r="A35" s="25">
        <f t="shared" si="0"/>
        <v>114</v>
      </c>
      <c r="B35" s="127" t="s">
        <v>252</v>
      </c>
      <c r="C35" s="358"/>
      <c r="D35" s="1053"/>
      <c r="E35" s="25">
        <f t="shared" si="1"/>
        <v>114</v>
      </c>
      <c r="F35" s="12"/>
      <c r="G35" s="1503"/>
      <c r="H35" s="1503"/>
      <c r="I35" s="1503"/>
      <c r="J35" s="1503"/>
      <c r="K35" s="1503"/>
      <c r="L35" s="1503"/>
      <c r="M35" s="1503"/>
      <c r="N35" s="1503"/>
      <c r="O35" s="1503"/>
      <c r="P35" s="1503"/>
      <c r="Q35" s="1503"/>
      <c r="R35" s="1503"/>
      <c r="S35" s="1503"/>
      <c r="T35" s="1503"/>
      <c r="U35" s="1503"/>
      <c r="V35" s="1503"/>
      <c r="W35" s="1503"/>
      <c r="X35" s="1503"/>
      <c r="Y35" s="1503"/>
      <c r="Z35" s="1503"/>
      <c r="AA35" s="1503"/>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c r="IE35" s="12"/>
      <c r="IF35" s="12"/>
      <c r="IG35" s="12"/>
      <c r="IH35" s="12"/>
      <c r="II35" s="12"/>
      <c r="IJ35" s="12"/>
      <c r="IK35" s="12"/>
      <c r="IL35" s="12"/>
      <c r="IM35" s="12"/>
      <c r="IN35" s="12"/>
      <c r="IO35" s="12"/>
      <c r="IP35" s="12"/>
      <c r="IQ35" s="12"/>
      <c r="IR35" s="12"/>
      <c r="IS35" s="12"/>
      <c r="IT35" s="12"/>
      <c r="IU35" s="12"/>
      <c r="IV35" s="12"/>
    </row>
    <row r="36" spans="1:256" ht="12.75" customHeight="1">
      <c r="A36" s="25">
        <f t="shared" si="0"/>
        <v>115</v>
      </c>
      <c r="B36" s="1059" t="s">
        <v>1039</v>
      </c>
      <c r="C36" s="358"/>
      <c r="D36" s="1053"/>
      <c r="E36" s="25">
        <f t="shared" si="1"/>
        <v>115</v>
      </c>
      <c r="F36" s="12"/>
      <c r="G36" s="1503"/>
      <c r="H36" s="1503"/>
      <c r="I36" s="1503"/>
      <c r="J36" s="1503"/>
      <c r="K36" s="1503"/>
      <c r="L36" s="1503"/>
      <c r="M36" s="1503"/>
      <c r="N36" s="1503"/>
      <c r="O36" s="1503"/>
      <c r="P36" s="1503"/>
      <c r="Q36" s="1503"/>
      <c r="R36" s="1503"/>
      <c r="S36" s="1503"/>
      <c r="T36" s="1503"/>
      <c r="U36" s="1503"/>
      <c r="V36" s="1503"/>
      <c r="W36" s="1503"/>
      <c r="X36" s="1503"/>
      <c r="Y36" s="1503"/>
      <c r="Z36" s="1503"/>
      <c r="AA36" s="1503"/>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c r="IE36" s="12"/>
      <c r="IF36" s="12"/>
      <c r="IG36" s="12"/>
      <c r="IH36" s="12"/>
      <c r="II36" s="12"/>
      <c r="IJ36" s="12"/>
      <c r="IK36" s="12"/>
      <c r="IL36" s="12"/>
      <c r="IM36" s="12"/>
      <c r="IN36" s="12"/>
      <c r="IO36" s="12"/>
      <c r="IP36" s="12"/>
      <c r="IQ36" s="12"/>
      <c r="IR36" s="12"/>
      <c r="IS36" s="12"/>
      <c r="IT36" s="12"/>
      <c r="IU36" s="12"/>
      <c r="IV36" s="12"/>
    </row>
    <row r="37" spans="1:256" ht="12.75" customHeight="1">
      <c r="A37" s="25">
        <v>116</v>
      </c>
      <c r="B37" s="127" t="s">
        <v>253</v>
      </c>
      <c r="C37" s="358"/>
      <c r="D37" s="1055"/>
      <c r="E37" s="25">
        <v>116</v>
      </c>
      <c r="F37" s="12"/>
      <c r="G37" s="1503"/>
      <c r="H37" s="1503"/>
      <c r="I37" s="1503"/>
      <c r="J37" s="1503"/>
      <c r="K37" s="1503"/>
      <c r="L37" s="1503"/>
      <c r="M37" s="1503"/>
      <c r="N37" s="1503"/>
      <c r="O37" s="1503"/>
      <c r="P37" s="1503"/>
      <c r="Q37" s="1503"/>
      <c r="R37" s="1503"/>
      <c r="S37" s="1503"/>
      <c r="T37" s="1503"/>
      <c r="U37" s="1503"/>
      <c r="V37" s="1503"/>
      <c r="W37" s="1503"/>
      <c r="X37" s="1503"/>
      <c r="Y37" s="1503"/>
      <c r="Z37" s="1503"/>
      <c r="AA37" s="1503"/>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c r="HS37" s="12"/>
      <c r="HT37" s="12"/>
      <c r="HU37" s="12"/>
      <c r="HV37" s="12"/>
      <c r="HW37" s="12"/>
      <c r="HX37" s="12"/>
      <c r="HY37" s="12"/>
      <c r="HZ37" s="12"/>
      <c r="IA37" s="12"/>
      <c r="IB37" s="12"/>
      <c r="IC37" s="12"/>
      <c r="ID37" s="12"/>
      <c r="IE37" s="12"/>
      <c r="IF37" s="12"/>
      <c r="IG37" s="12"/>
      <c r="IH37" s="12"/>
      <c r="II37" s="12"/>
      <c r="IJ37" s="12"/>
      <c r="IK37" s="12"/>
      <c r="IL37" s="12"/>
      <c r="IM37" s="12"/>
      <c r="IN37" s="12"/>
      <c r="IO37" s="12"/>
      <c r="IP37" s="12"/>
      <c r="IQ37" s="12"/>
      <c r="IR37" s="12"/>
      <c r="IS37" s="12"/>
      <c r="IT37" s="12"/>
      <c r="IU37" s="12"/>
      <c r="IV37" s="12"/>
    </row>
    <row r="38" spans="1:256" ht="12.75" customHeight="1">
      <c r="A38" s="25">
        <v>117</v>
      </c>
      <c r="B38" s="127" t="s">
        <v>254</v>
      </c>
      <c r="C38" s="358"/>
      <c r="D38" s="1055"/>
      <c r="E38" s="25">
        <v>117</v>
      </c>
      <c r="F38" s="12"/>
      <c r="G38" s="1503"/>
      <c r="H38" s="1503"/>
      <c r="I38" s="1503"/>
      <c r="J38" s="1503"/>
      <c r="K38" s="1503"/>
      <c r="L38" s="1503"/>
      <c r="M38" s="1503"/>
      <c r="N38" s="1503"/>
      <c r="O38" s="1503"/>
      <c r="P38" s="1503"/>
      <c r="Q38" s="1503"/>
      <c r="R38" s="1503"/>
      <c r="S38" s="1503"/>
      <c r="T38" s="1503"/>
      <c r="U38" s="1503"/>
      <c r="V38" s="1503"/>
      <c r="W38" s="1503"/>
      <c r="X38" s="1503"/>
      <c r="Y38" s="1503"/>
      <c r="Z38" s="1503"/>
      <c r="AA38" s="1503"/>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row>
    <row r="39" spans="1:256" ht="12.75" customHeight="1" thickBot="1">
      <c r="A39" s="25">
        <v>118</v>
      </c>
      <c r="B39" s="132" t="s">
        <v>255</v>
      </c>
      <c r="C39" s="358"/>
      <c r="D39" s="1055"/>
      <c r="E39" s="25">
        <v>118</v>
      </c>
      <c r="F39" s="12"/>
      <c r="G39" s="1503"/>
      <c r="H39" s="1503"/>
      <c r="I39" s="1503"/>
      <c r="J39" s="1503"/>
      <c r="K39" s="1503"/>
      <c r="L39" s="1503"/>
      <c r="M39" s="1503"/>
      <c r="N39" s="1503"/>
      <c r="O39" s="1503"/>
      <c r="P39" s="1503"/>
      <c r="Q39" s="1503"/>
      <c r="R39" s="1503"/>
      <c r="S39" s="1503"/>
      <c r="T39" s="1503"/>
      <c r="U39" s="1503"/>
      <c r="V39" s="1503"/>
      <c r="W39" s="1503"/>
      <c r="X39" s="1503"/>
      <c r="Y39" s="1503"/>
      <c r="Z39" s="1503"/>
      <c r="AA39" s="1503"/>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c r="HS39" s="12"/>
      <c r="HT39" s="12"/>
      <c r="HU39" s="12"/>
      <c r="HV39" s="12"/>
      <c r="HW39" s="12"/>
      <c r="HX39" s="12"/>
      <c r="HY39" s="12"/>
      <c r="HZ39" s="12"/>
      <c r="IA39" s="12"/>
      <c r="IB39" s="12"/>
      <c r="IC39" s="12"/>
      <c r="ID39" s="12"/>
      <c r="IE39" s="12"/>
      <c r="IF39" s="12"/>
      <c r="IG39" s="12"/>
      <c r="IH39" s="12"/>
      <c r="II39" s="12"/>
      <c r="IJ39" s="12"/>
      <c r="IK39" s="12"/>
      <c r="IL39" s="12"/>
      <c r="IM39" s="12"/>
      <c r="IN39" s="12"/>
      <c r="IO39" s="12"/>
      <c r="IP39" s="12"/>
      <c r="IQ39" s="12"/>
      <c r="IR39" s="12"/>
      <c r="IS39" s="12"/>
      <c r="IT39" s="12"/>
      <c r="IU39" s="12"/>
      <c r="IV39" s="12"/>
    </row>
    <row r="40" spans="1:256" ht="12.75" customHeight="1">
      <c r="A40" s="25">
        <v>119</v>
      </c>
      <c r="B40" s="370" t="s">
        <v>256</v>
      </c>
      <c r="C40" s="638"/>
      <c r="D40" s="1015">
        <f>SUM(D24:D39)</f>
        <v>0</v>
      </c>
      <c r="E40" s="25">
        <v>119</v>
      </c>
      <c r="F40" s="12"/>
      <c r="G40" s="1503"/>
      <c r="H40" s="1503"/>
      <c r="I40" s="1503"/>
      <c r="J40" s="1503"/>
      <c r="K40" s="1503"/>
      <c r="L40" s="1503"/>
      <c r="M40" s="1503"/>
      <c r="N40" s="1503"/>
      <c r="O40" s="1503"/>
      <c r="P40" s="1503"/>
      <c r="Q40" s="1503"/>
      <c r="R40" s="1503"/>
      <c r="S40" s="1503"/>
      <c r="T40" s="1503"/>
      <c r="U40" s="1503"/>
      <c r="V40" s="1503"/>
      <c r="W40" s="1503"/>
      <c r="X40" s="1503"/>
      <c r="Y40" s="1503"/>
      <c r="Z40" s="1503"/>
      <c r="AA40" s="1503"/>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c r="HR40" s="12"/>
      <c r="HS40" s="12"/>
      <c r="HT40" s="12"/>
      <c r="HU40" s="12"/>
      <c r="HV40" s="12"/>
      <c r="HW40" s="12"/>
      <c r="HX40" s="12"/>
      <c r="HY40" s="12"/>
      <c r="HZ40" s="12"/>
      <c r="IA40" s="12"/>
      <c r="IB40" s="12"/>
      <c r="IC40" s="12"/>
      <c r="ID40" s="12"/>
      <c r="IE40" s="12"/>
      <c r="IF40" s="12"/>
      <c r="IG40" s="12"/>
      <c r="IH40" s="12"/>
      <c r="II40" s="12"/>
      <c r="IJ40" s="12"/>
      <c r="IK40" s="12"/>
      <c r="IL40" s="12"/>
      <c r="IM40" s="12"/>
      <c r="IN40" s="12"/>
      <c r="IO40" s="12"/>
      <c r="IP40" s="12"/>
      <c r="IQ40" s="12"/>
      <c r="IR40" s="12"/>
      <c r="IS40" s="12"/>
      <c r="IT40" s="12"/>
      <c r="IU40" s="12"/>
      <c r="IV40" s="12"/>
    </row>
    <row r="41" spans="1:256" ht="12" customHeight="1">
      <c r="A41" s="123" t="s">
        <v>764</v>
      </c>
      <c r="B41" s="193" t="s">
        <v>257</v>
      </c>
      <c r="C41" s="371"/>
      <c r="D41" s="134"/>
      <c r="E41" s="123" t="s">
        <v>764</v>
      </c>
      <c r="F41" s="12"/>
      <c r="G41" s="1503"/>
      <c r="H41" s="1503"/>
      <c r="I41" s="1503"/>
      <c r="J41" s="1503"/>
      <c r="K41" s="1503"/>
      <c r="L41" s="1503"/>
      <c r="M41" s="1503"/>
      <c r="N41" s="1503"/>
      <c r="O41" s="1503"/>
      <c r="P41" s="1503"/>
      <c r="Q41" s="1503"/>
      <c r="R41" s="1503"/>
      <c r="S41" s="1503"/>
      <c r="T41" s="1503"/>
      <c r="U41" s="1503"/>
      <c r="V41" s="1503"/>
      <c r="W41" s="1503"/>
      <c r="X41" s="1503"/>
      <c r="Y41" s="1503"/>
      <c r="Z41" s="1503"/>
      <c r="AA41" s="1503"/>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c r="HS41" s="12"/>
      <c r="HT41" s="12"/>
      <c r="HU41" s="12"/>
      <c r="HV41" s="12"/>
      <c r="HW41" s="12"/>
      <c r="HX41" s="12"/>
      <c r="HY41" s="12"/>
      <c r="HZ41" s="12"/>
      <c r="IA41" s="12"/>
      <c r="IB41" s="12"/>
      <c r="IC41" s="12"/>
      <c r="ID41" s="12"/>
      <c r="IE41" s="12"/>
      <c r="IF41" s="12"/>
      <c r="IG41" s="12"/>
      <c r="IH41" s="12"/>
      <c r="II41" s="12"/>
      <c r="IJ41" s="12"/>
      <c r="IK41" s="12"/>
      <c r="IL41" s="12"/>
      <c r="IM41" s="12"/>
      <c r="IN41" s="12"/>
      <c r="IO41" s="12"/>
      <c r="IP41" s="12"/>
      <c r="IQ41" s="12"/>
      <c r="IR41" s="12"/>
      <c r="IS41" s="12"/>
      <c r="IT41" s="12"/>
      <c r="IU41" s="12"/>
      <c r="IV41" s="12"/>
    </row>
    <row r="42" spans="1:256" ht="12" customHeight="1">
      <c r="A42" s="123" t="s">
        <v>764</v>
      </c>
      <c r="B42" s="133" t="s">
        <v>258</v>
      </c>
      <c r="C42" s="357"/>
      <c r="D42" s="126"/>
      <c r="E42" s="123" t="s">
        <v>764</v>
      </c>
      <c r="F42" s="12"/>
      <c r="G42" s="1503"/>
      <c r="H42" s="1503"/>
      <c r="I42" s="1503"/>
      <c r="J42" s="1503"/>
      <c r="K42" s="1503"/>
      <c r="L42" s="1503"/>
      <c r="M42" s="1503"/>
      <c r="N42" s="1503"/>
      <c r="O42" s="1503"/>
      <c r="P42" s="1503"/>
      <c r="Q42" s="1503"/>
      <c r="R42" s="1503"/>
      <c r="S42" s="1503"/>
      <c r="T42" s="1503"/>
      <c r="U42" s="1503"/>
      <c r="V42" s="1503"/>
      <c r="W42" s="1503"/>
      <c r="X42" s="1503"/>
      <c r="Y42" s="1503"/>
      <c r="Z42" s="1503"/>
      <c r="AA42" s="1503"/>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c r="HR42" s="12"/>
      <c r="HS42" s="12"/>
      <c r="HT42" s="12"/>
      <c r="HU42" s="12"/>
      <c r="HV42" s="12"/>
      <c r="HW42" s="12"/>
      <c r="HX42" s="12"/>
      <c r="HY42" s="12"/>
      <c r="HZ42" s="12"/>
      <c r="IA42" s="12"/>
      <c r="IB42" s="12"/>
      <c r="IC42" s="12"/>
      <c r="ID42" s="12"/>
      <c r="IE42" s="12"/>
      <c r="IF42" s="12"/>
      <c r="IG42" s="12"/>
      <c r="IH42" s="12"/>
      <c r="II42" s="12"/>
      <c r="IJ42" s="12"/>
      <c r="IK42" s="12"/>
      <c r="IL42" s="12"/>
      <c r="IM42" s="12"/>
      <c r="IN42" s="12"/>
      <c r="IO42" s="12"/>
      <c r="IP42" s="12"/>
      <c r="IQ42" s="12"/>
      <c r="IR42" s="12"/>
      <c r="IS42" s="12"/>
      <c r="IT42" s="12"/>
      <c r="IU42" s="12"/>
      <c r="IV42" s="12"/>
    </row>
    <row r="43" spans="1:256" ht="12.75" customHeight="1">
      <c r="A43" s="25">
        <v>120</v>
      </c>
      <c r="B43" s="127" t="s">
        <v>259</v>
      </c>
      <c r="C43" s="358"/>
      <c r="D43" s="1051" t="s">
        <v>41</v>
      </c>
      <c r="E43" s="25">
        <v>120</v>
      </c>
      <c r="F43" s="12"/>
      <c r="G43" s="1503"/>
      <c r="H43" s="1503"/>
      <c r="I43" s="1503"/>
      <c r="J43" s="1503"/>
      <c r="K43" s="1503"/>
      <c r="L43" s="1503"/>
      <c r="M43" s="1503"/>
      <c r="N43" s="1503"/>
      <c r="O43" s="1503"/>
      <c r="P43" s="1503"/>
      <c r="Q43" s="1503"/>
      <c r="R43" s="1503"/>
      <c r="S43" s="1503"/>
      <c r="T43" s="1503"/>
      <c r="U43" s="1503"/>
      <c r="V43" s="1503"/>
      <c r="W43" s="1503"/>
      <c r="X43" s="1503"/>
      <c r="Y43" s="1503"/>
      <c r="Z43" s="1503"/>
      <c r="AA43" s="1503"/>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2"/>
      <c r="IO43" s="12"/>
      <c r="IP43" s="12"/>
      <c r="IQ43" s="12"/>
      <c r="IR43" s="12"/>
      <c r="IS43" s="12"/>
      <c r="IT43" s="12"/>
      <c r="IU43" s="12"/>
      <c r="IV43" s="12"/>
    </row>
    <row r="44" spans="1:256" ht="12.75" customHeight="1">
      <c r="A44" s="25">
        <f>A43+1</f>
        <v>121</v>
      </c>
      <c r="B44" s="1059" t="s">
        <v>1040</v>
      </c>
      <c r="C44" s="358"/>
      <c r="D44" s="1053"/>
      <c r="E44" s="25">
        <f>E43+1</f>
        <v>121</v>
      </c>
      <c r="F44" s="12"/>
      <c r="G44" s="1503"/>
      <c r="H44" s="1503"/>
      <c r="I44" s="1503"/>
      <c r="J44" s="1503"/>
      <c r="K44" s="1503"/>
      <c r="L44" s="1503"/>
      <c r="M44" s="1503"/>
      <c r="N44" s="1503"/>
      <c r="O44" s="1503"/>
      <c r="P44" s="1503"/>
      <c r="Q44" s="1503"/>
      <c r="R44" s="1503"/>
      <c r="S44" s="1503"/>
      <c r="T44" s="1503"/>
      <c r="U44" s="1503"/>
      <c r="V44" s="1503"/>
      <c r="W44" s="1503"/>
      <c r="X44" s="1503"/>
      <c r="Y44" s="1503"/>
      <c r="Z44" s="1503"/>
      <c r="AA44" s="1503"/>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c r="HS44" s="12"/>
      <c r="HT44" s="12"/>
      <c r="HU44" s="12"/>
      <c r="HV44" s="12"/>
      <c r="HW44" s="12"/>
      <c r="HX44" s="12"/>
      <c r="HY44" s="12"/>
      <c r="HZ44" s="12"/>
      <c r="IA44" s="12"/>
      <c r="IB44" s="12"/>
      <c r="IC44" s="12"/>
      <c r="ID44" s="12"/>
      <c r="IE44" s="12"/>
      <c r="IF44" s="12"/>
      <c r="IG44" s="12"/>
      <c r="IH44" s="12"/>
      <c r="II44" s="12"/>
      <c r="IJ44" s="12"/>
      <c r="IK44" s="12"/>
      <c r="IL44" s="12"/>
      <c r="IM44" s="12"/>
      <c r="IN44" s="12"/>
      <c r="IO44" s="12"/>
      <c r="IP44" s="12"/>
      <c r="IQ44" s="12"/>
      <c r="IR44" s="12"/>
      <c r="IS44" s="12"/>
      <c r="IT44" s="12"/>
      <c r="IU44" s="12"/>
      <c r="IV44" s="12"/>
    </row>
    <row r="45" spans="1:256" ht="12.75" customHeight="1">
      <c r="A45" s="25">
        <f>A44+1</f>
        <v>122</v>
      </c>
      <c r="B45" s="1275" t="s">
        <v>1041</v>
      </c>
      <c r="C45" s="358"/>
      <c r="D45" s="1053"/>
      <c r="E45" s="25">
        <f>E44+1</f>
        <v>122</v>
      </c>
      <c r="F45" s="12"/>
      <c r="G45" s="1503"/>
      <c r="H45" s="1503"/>
      <c r="I45" s="1503"/>
      <c r="J45" s="1503"/>
      <c r="K45" s="1503"/>
      <c r="L45" s="1503"/>
      <c r="M45" s="1503"/>
      <c r="N45" s="1503"/>
      <c r="O45" s="1503"/>
      <c r="P45" s="1503"/>
      <c r="Q45" s="1503"/>
      <c r="R45" s="1503"/>
      <c r="S45" s="1503"/>
      <c r="T45" s="1503"/>
      <c r="U45" s="1503"/>
      <c r="V45" s="1503"/>
      <c r="W45" s="1503"/>
      <c r="X45" s="1503"/>
      <c r="Y45" s="1503"/>
      <c r="Z45" s="1503"/>
      <c r="AA45" s="1503"/>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c r="IJ45" s="12"/>
      <c r="IK45" s="12"/>
      <c r="IL45" s="12"/>
      <c r="IM45" s="12"/>
      <c r="IN45" s="12"/>
      <c r="IO45" s="12"/>
      <c r="IP45" s="12"/>
      <c r="IQ45" s="12"/>
      <c r="IR45" s="12"/>
      <c r="IS45" s="12"/>
      <c r="IT45" s="12"/>
      <c r="IU45" s="12"/>
      <c r="IV45" s="12"/>
    </row>
    <row r="46" spans="1:256" ht="12.75" customHeight="1">
      <c r="A46" s="25">
        <f>A45+1</f>
        <v>123</v>
      </c>
      <c r="B46" s="127" t="s">
        <v>260</v>
      </c>
      <c r="C46" s="358"/>
      <c r="D46" s="1053"/>
      <c r="E46" s="25">
        <f>E45+1</f>
        <v>123</v>
      </c>
      <c r="F46" s="12"/>
      <c r="G46" s="1503"/>
      <c r="H46" s="1503"/>
      <c r="I46" s="1503"/>
      <c r="J46" s="1503"/>
      <c r="K46" s="1503"/>
      <c r="L46" s="1503"/>
      <c r="M46" s="1503"/>
      <c r="N46" s="1503"/>
      <c r="O46" s="1503"/>
      <c r="P46" s="1503"/>
      <c r="Q46" s="1503"/>
      <c r="R46" s="1503"/>
      <c r="S46" s="1503"/>
      <c r="T46" s="1503"/>
      <c r="U46" s="1503"/>
      <c r="V46" s="1503"/>
      <c r="W46" s="1503"/>
      <c r="X46" s="1503"/>
      <c r="Y46" s="1503"/>
      <c r="Z46" s="1503"/>
      <c r="AA46" s="1503"/>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c r="HS46" s="12"/>
      <c r="HT46" s="12"/>
      <c r="HU46" s="12"/>
      <c r="HV46" s="12"/>
      <c r="HW46" s="12"/>
      <c r="HX46" s="12"/>
      <c r="HY46" s="12"/>
      <c r="HZ46" s="12"/>
      <c r="IA46" s="12"/>
      <c r="IB46" s="12"/>
      <c r="IC46" s="12"/>
      <c r="ID46" s="12"/>
      <c r="IE46" s="12"/>
      <c r="IF46" s="12"/>
      <c r="IG46" s="12"/>
      <c r="IH46" s="12"/>
      <c r="II46" s="12"/>
      <c r="IJ46" s="12"/>
      <c r="IK46" s="12"/>
      <c r="IL46" s="12"/>
      <c r="IM46" s="12"/>
      <c r="IN46" s="12"/>
      <c r="IO46" s="12"/>
      <c r="IP46" s="12"/>
      <c r="IQ46" s="12"/>
      <c r="IR46" s="12"/>
      <c r="IS46" s="12"/>
      <c r="IT46" s="12"/>
      <c r="IU46" s="12"/>
      <c r="IV46" s="12"/>
    </row>
    <row r="47" spans="1:256" ht="12.75" customHeight="1">
      <c r="A47" s="25">
        <v>124</v>
      </c>
      <c r="B47" s="127" t="s">
        <v>261</v>
      </c>
      <c r="C47" s="358"/>
      <c r="D47" s="1055"/>
      <c r="E47" s="25">
        <v>124</v>
      </c>
      <c r="F47" s="12"/>
      <c r="G47" s="1503"/>
      <c r="H47" s="1503"/>
      <c r="I47" s="1503"/>
      <c r="J47" s="1503"/>
      <c r="K47" s="1503"/>
      <c r="L47" s="1503"/>
      <c r="M47" s="1503"/>
      <c r="N47" s="1503"/>
      <c r="O47" s="1503"/>
      <c r="P47" s="1503"/>
      <c r="Q47" s="1503"/>
      <c r="R47" s="1503"/>
      <c r="S47" s="1503"/>
      <c r="T47" s="1503"/>
      <c r="U47" s="1503"/>
      <c r="V47" s="1503"/>
      <c r="W47" s="1503"/>
      <c r="X47" s="1503"/>
      <c r="Y47" s="1503"/>
      <c r="Z47" s="1503"/>
      <c r="AA47" s="1503"/>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c r="HS47" s="12"/>
      <c r="HT47" s="12"/>
      <c r="HU47" s="12"/>
      <c r="HV47" s="12"/>
      <c r="HW47" s="12"/>
      <c r="HX47" s="12"/>
      <c r="HY47" s="12"/>
      <c r="HZ47" s="12"/>
      <c r="IA47" s="12"/>
      <c r="IB47" s="12"/>
      <c r="IC47" s="12"/>
      <c r="ID47" s="12"/>
      <c r="IE47" s="12"/>
      <c r="IF47" s="12"/>
      <c r="IG47" s="12"/>
      <c r="IH47" s="12"/>
      <c r="II47" s="12"/>
      <c r="IJ47" s="12"/>
      <c r="IK47" s="12"/>
      <c r="IL47" s="12"/>
      <c r="IM47" s="12"/>
      <c r="IN47" s="12"/>
      <c r="IO47" s="12"/>
      <c r="IP47" s="12"/>
      <c r="IQ47" s="12"/>
      <c r="IR47" s="12"/>
      <c r="IS47" s="12"/>
      <c r="IT47" s="12"/>
      <c r="IU47" s="12"/>
      <c r="IV47" s="12"/>
    </row>
    <row r="48" spans="1:256" ht="12.75" customHeight="1">
      <c r="A48" s="25">
        <v>125</v>
      </c>
      <c r="B48" s="127" t="s">
        <v>262</v>
      </c>
      <c r="C48" s="358"/>
      <c r="D48" s="1055"/>
      <c r="E48" s="25">
        <v>125</v>
      </c>
      <c r="F48" s="12"/>
      <c r="G48" s="1503"/>
      <c r="H48" s="1503"/>
      <c r="I48" s="1503"/>
      <c r="J48" s="1503"/>
      <c r="K48" s="1503"/>
      <c r="L48" s="1503"/>
      <c r="M48" s="1503"/>
      <c r="N48" s="1503"/>
      <c r="O48" s="1503"/>
      <c r="P48" s="1503"/>
      <c r="Q48" s="1503"/>
      <c r="R48" s="1503"/>
      <c r="S48" s="1503"/>
      <c r="T48" s="1503"/>
      <c r="U48" s="1503"/>
      <c r="V48" s="1503"/>
      <c r="W48" s="1503"/>
      <c r="X48" s="1503"/>
      <c r="Y48" s="1503"/>
      <c r="Z48" s="1503"/>
      <c r="AA48" s="1503"/>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c r="HR48" s="12"/>
      <c r="HS48" s="12"/>
      <c r="HT48" s="12"/>
      <c r="HU48" s="12"/>
      <c r="HV48" s="12"/>
      <c r="HW48" s="12"/>
      <c r="HX48" s="12"/>
      <c r="HY48" s="12"/>
      <c r="HZ48" s="12"/>
      <c r="IA48" s="12"/>
      <c r="IB48" s="12"/>
      <c r="IC48" s="12"/>
      <c r="ID48" s="12"/>
      <c r="IE48" s="12"/>
      <c r="IF48" s="12"/>
      <c r="IG48" s="12"/>
      <c r="IH48" s="12"/>
      <c r="II48" s="12"/>
      <c r="IJ48" s="12"/>
      <c r="IK48" s="12"/>
      <c r="IL48" s="12"/>
      <c r="IM48" s="12"/>
      <c r="IN48" s="12"/>
      <c r="IO48" s="12"/>
      <c r="IP48" s="12"/>
      <c r="IQ48" s="12"/>
      <c r="IR48" s="12"/>
      <c r="IS48" s="12"/>
      <c r="IT48" s="12"/>
      <c r="IU48" s="12"/>
      <c r="IV48" s="12"/>
    </row>
    <row r="49" spans="1:256" ht="12.75" customHeight="1">
      <c r="A49" s="25">
        <v>126</v>
      </c>
      <c r="B49" s="127" t="s">
        <v>662</v>
      </c>
      <c r="C49" s="358"/>
      <c r="D49" s="1055"/>
      <c r="E49" s="25">
        <v>126</v>
      </c>
      <c r="F49" s="12"/>
      <c r="G49" s="1503"/>
      <c r="H49" s="1503"/>
      <c r="I49" s="1503"/>
      <c r="J49" s="1503"/>
      <c r="K49" s="1503"/>
      <c r="L49" s="1503"/>
      <c r="M49" s="1503"/>
      <c r="N49" s="1503"/>
      <c r="O49" s="1503"/>
      <c r="P49" s="1503"/>
      <c r="Q49" s="1503"/>
      <c r="R49" s="1503"/>
      <c r="S49" s="1503"/>
      <c r="T49" s="1503"/>
      <c r="U49" s="1503"/>
      <c r="V49" s="1503"/>
      <c r="W49" s="1503"/>
      <c r="X49" s="1503"/>
      <c r="Y49" s="1503"/>
      <c r="Z49" s="1503"/>
      <c r="AA49" s="1503"/>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c r="HQ49" s="12"/>
      <c r="HR49" s="12"/>
      <c r="HS49" s="12"/>
      <c r="HT49" s="12"/>
      <c r="HU49" s="12"/>
      <c r="HV49" s="12"/>
      <c r="HW49" s="12"/>
      <c r="HX49" s="12"/>
      <c r="HY49" s="12"/>
      <c r="HZ49" s="12"/>
      <c r="IA49" s="12"/>
      <c r="IB49" s="12"/>
      <c r="IC49" s="12"/>
      <c r="ID49" s="12"/>
      <c r="IE49" s="12"/>
      <c r="IF49" s="12"/>
      <c r="IG49" s="12"/>
      <c r="IH49" s="12"/>
      <c r="II49" s="12"/>
      <c r="IJ49" s="12"/>
      <c r="IK49" s="12"/>
      <c r="IL49" s="12"/>
      <c r="IM49" s="12"/>
      <c r="IN49" s="12"/>
      <c r="IO49" s="12"/>
      <c r="IP49" s="12"/>
      <c r="IQ49" s="12"/>
      <c r="IR49" s="12"/>
      <c r="IS49" s="12"/>
      <c r="IT49" s="12"/>
      <c r="IU49" s="12"/>
      <c r="IV49" s="12"/>
    </row>
    <row r="50" spans="1:256" ht="12.75" customHeight="1">
      <c r="A50" s="25">
        <v>127</v>
      </c>
      <c r="B50" s="127" t="s">
        <v>263</v>
      </c>
      <c r="C50" s="358"/>
      <c r="D50" s="1055"/>
      <c r="E50" s="25">
        <v>127</v>
      </c>
      <c r="F50" s="12"/>
      <c r="G50" s="1503"/>
      <c r="H50" s="1503"/>
      <c r="I50" s="1503"/>
      <c r="J50" s="1503"/>
      <c r="K50" s="1503"/>
      <c r="L50" s="1503"/>
      <c r="M50" s="1503"/>
      <c r="N50" s="1503"/>
      <c r="O50" s="1503"/>
      <c r="P50" s="1503"/>
      <c r="Q50" s="1503"/>
      <c r="R50" s="1503"/>
      <c r="S50" s="1503"/>
      <c r="T50" s="1503"/>
      <c r="U50" s="1503"/>
      <c r="V50" s="1503"/>
      <c r="W50" s="1503"/>
      <c r="X50" s="1503"/>
      <c r="Y50" s="1503"/>
      <c r="Z50" s="1503"/>
      <c r="AA50" s="1503"/>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c r="HK50" s="12"/>
      <c r="HL50" s="12"/>
      <c r="HM50" s="12"/>
      <c r="HN50" s="12"/>
      <c r="HO50" s="12"/>
      <c r="HP50" s="12"/>
      <c r="HQ50" s="12"/>
      <c r="HR50" s="12"/>
      <c r="HS50" s="12"/>
      <c r="HT50" s="12"/>
      <c r="HU50" s="12"/>
      <c r="HV50" s="12"/>
      <c r="HW50" s="12"/>
      <c r="HX50" s="12"/>
      <c r="HY50" s="12"/>
      <c r="HZ50" s="12"/>
      <c r="IA50" s="12"/>
      <c r="IB50" s="12"/>
      <c r="IC50" s="12"/>
      <c r="ID50" s="12"/>
      <c r="IE50" s="12"/>
      <c r="IF50" s="12"/>
      <c r="IG50" s="12"/>
      <c r="IH50" s="12"/>
      <c r="II50" s="12"/>
      <c r="IJ50" s="12"/>
      <c r="IK50" s="12"/>
      <c r="IL50" s="12"/>
      <c r="IM50" s="12"/>
      <c r="IN50" s="12"/>
      <c r="IO50" s="12"/>
      <c r="IP50" s="12"/>
      <c r="IQ50" s="12"/>
      <c r="IR50" s="12"/>
      <c r="IS50" s="12"/>
      <c r="IT50" s="12"/>
      <c r="IU50" s="12"/>
      <c r="IV50" s="12"/>
    </row>
    <row r="51" spans="1:256" ht="12.75" customHeight="1" thickBot="1">
      <c r="A51" s="25">
        <v>128</v>
      </c>
      <c r="B51" s="127" t="s">
        <v>264</v>
      </c>
      <c r="C51" s="358"/>
      <c r="D51" s="1055"/>
      <c r="E51" s="25">
        <v>128</v>
      </c>
      <c r="F51" s="12"/>
      <c r="G51" s="1503"/>
      <c r="H51" s="1503"/>
      <c r="I51" s="1503"/>
      <c r="J51" s="1503"/>
      <c r="K51" s="1503"/>
      <c r="L51" s="1503"/>
      <c r="M51" s="1503"/>
      <c r="N51" s="1503"/>
      <c r="O51" s="1503"/>
      <c r="P51" s="1503"/>
      <c r="Q51" s="1503"/>
      <c r="R51" s="1503"/>
      <c r="S51" s="1503"/>
      <c r="T51" s="1503"/>
      <c r="U51" s="1503"/>
      <c r="V51" s="1503"/>
      <c r="W51" s="1503"/>
      <c r="X51" s="1503"/>
      <c r="Y51" s="1503"/>
      <c r="Z51" s="1503"/>
      <c r="AA51" s="1503"/>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2"/>
      <c r="GS51" s="12"/>
      <c r="GT51" s="12"/>
      <c r="GU51" s="12"/>
      <c r="GV51" s="12"/>
      <c r="GW51" s="12"/>
      <c r="GX51" s="12"/>
      <c r="GY51" s="12"/>
      <c r="GZ51" s="12"/>
      <c r="HA51" s="12"/>
      <c r="HB51" s="12"/>
      <c r="HC51" s="12"/>
      <c r="HD51" s="12"/>
      <c r="HE51" s="12"/>
      <c r="HF51" s="12"/>
      <c r="HG51" s="12"/>
      <c r="HH51" s="12"/>
      <c r="HI51" s="12"/>
      <c r="HJ51" s="12"/>
      <c r="HK51" s="12"/>
      <c r="HL51" s="12"/>
      <c r="HM51" s="12"/>
      <c r="HN51" s="12"/>
      <c r="HO51" s="12"/>
      <c r="HP51" s="12"/>
      <c r="HQ51" s="12"/>
      <c r="HR51" s="12"/>
      <c r="HS51" s="12"/>
      <c r="HT51" s="12"/>
      <c r="HU51" s="12"/>
      <c r="HV51" s="12"/>
      <c r="HW51" s="12"/>
      <c r="HX51" s="12"/>
      <c r="HY51" s="12"/>
      <c r="HZ51" s="12"/>
      <c r="IA51" s="12"/>
      <c r="IB51" s="12"/>
      <c r="IC51" s="12"/>
      <c r="ID51" s="12"/>
      <c r="IE51" s="12"/>
      <c r="IF51" s="12"/>
      <c r="IG51" s="12"/>
      <c r="IH51" s="12"/>
      <c r="II51" s="12"/>
      <c r="IJ51" s="12"/>
      <c r="IK51" s="12"/>
      <c r="IL51" s="12"/>
      <c r="IM51" s="12"/>
      <c r="IN51" s="12"/>
      <c r="IO51" s="12"/>
      <c r="IP51" s="12"/>
      <c r="IQ51" s="12"/>
      <c r="IR51" s="12"/>
      <c r="IS51" s="12"/>
      <c r="IT51" s="12"/>
      <c r="IU51" s="12"/>
      <c r="IV51" s="12"/>
    </row>
    <row r="52" spans="1:256" ht="12.75" customHeight="1">
      <c r="A52" s="25">
        <v>129</v>
      </c>
      <c r="B52" s="299" t="s">
        <v>663</v>
      </c>
      <c r="C52" s="358"/>
      <c r="D52" s="1015">
        <f>SUM(D43:D51)</f>
        <v>0</v>
      </c>
      <c r="E52" s="25">
        <v>129</v>
      </c>
      <c r="F52" s="12"/>
      <c r="G52" s="1503"/>
      <c r="H52" s="1503"/>
      <c r="I52" s="1503"/>
      <c r="J52" s="1503"/>
      <c r="K52" s="1503"/>
      <c r="L52" s="1503"/>
      <c r="M52" s="1503"/>
      <c r="N52" s="1503"/>
      <c r="O52" s="1503"/>
      <c r="P52" s="1503"/>
      <c r="Q52" s="1503"/>
      <c r="R52" s="1503"/>
      <c r="S52" s="1503"/>
      <c r="T52" s="1503"/>
      <c r="U52" s="1503"/>
      <c r="V52" s="1503"/>
      <c r="W52" s="1503"/>
      <c r="X52" s="1503"/>
      <c r="Y52" s="1503"/>
      <c r="Z52" s="1503"/>
      <c r="AA52" s="1503"/>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c r="HK52" s="12"/>
      <c r="HL52" s="12"/>
      <c r="HM52" s="12"/>
      <c r="HN52" s="12"/>
      <c r="HO52" s="12"/>
      <c r="HP52" s="12"/>
      <c r="HQ52" s="12"/>
      <c r="HR52" s="12"/>
      <c r="HS52" s="12"/>
      <c r="HT52" s="12"/>
      <c r="HU52" s="12"/>
      <c r="HV52" s="12"/>
      <c r="HW52" s="12"/>
      <c r="HX52" s="12"/>
      <c r="HY52" s="12"/>
      <c r="HZ52" s="12"/>
      <c r="IA52" s="12"/>
      <c r="IB52" s="12"/>
      <c r="IC52" s="12"/>
      <c r="ID52" s="12"/>
      <c r="IE52" s="12"/>
      <c r="IF52" s="12"/>
      <c r="IG52" s="12"/>
      <c r="IH52" s="12"/>
      <c r="II52" s="12"/>
      <c r="IJ52" s="12"/>
      <c r="IK52" s="12"/>
      <c r="IL52" s="12"/>
      <c r="IM52" s="12"/>
      <c r="IN52" s="12"/>
      <c r="IO52" s="12"/>
      <c r="IP52" s="12"/>
      <c r="IQ52" s="12"/>
      <c r="IR52" s="12"/>
      <c r="IS52" s="12"/>
      <c r="IT52" s="12"/>
      <c r="IU52" s="12"/>
      <c r="IV52" s="12"/>
    </row>
    <row r="53" spans="1:256" ht="7.5" customHeight="1" thickBot="1">
      <c r="A53" s="129"/>
      <c r="B53" s="148"/>
      <c r="C53" s="372"/>
      <c r="D53" s="134"/>
      <c r="E53" s="129"/>
      <c r="F53" s="12"/>
      <c r="G53" s="1503"/>
      <c r="H53" s="1503"/>
      <c r="I53" s="1503"/>
      <c r="J53" s="1503"/>
      <c r="K53" s="1503"/>
      <c r="L53" s="1503"/>
      <c r="M53" s="1503"/>
      <c r="N53" s="1503"/>
      <c r="O53" s="1503"/>
      <c r="P53" s="1503"/>
      <c r="Q53" s="1503"/>
      <c r="R53" s="1503"/>
      <c r="S53" s="1503"/>
      <c r="T53" s="1503"/>
      <c r="U53" s="1503"/>
      <c r="V53" s="1503"/>
      <c r="W53" s="1503"/>
      <c r="X53" s="1503"/>
      <c r="Y53" s="1503"/>
      <c r="Z53" s="1503"/>
      <c r="AA53" s="1503"/>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c r="HK53" s="12"/>
      <c r="HL53" s="12"/>
      <c r="HM53" s="12"/>
      <c r="HN53" s="12"/>
      <c r="HO53" s="12"/>
      <c r="HP53" s="12"/>
      <c r="HQ53" s="12"/>
      <c r="HR53" s="12"/>
      <c r="HS53" s="12"/>
      <c r="HT53" s="12"/>
      <c r="HU53" s="12"/>
      <c r="HV53" s="12"/>
      <c r="HW53" s="12"/>
      <c r="HX53" s="12"/>
      <c r="HY53" s="12"/>
      <c r="HZ53" s="12"/>
      <c r="IA53" s="12"/>
      <c r="IB53" s="12"/>
      <c r="IC53" s="12"/>
      <c r="ID53" s="12"/>
      <c r="IE53" s="12"/>
      <c r="IF53" s="12"/>
      <c r="IG53" s="12"/>
      <c r="IH53" s="12"/>
      <c r="II53" s="12"/>
      <c r="IJ53" s="12"/>
      <c r="IK53" s="12"/>
      <c r="IL53" s="12"/>
      <c r="IM53" s="12"/>
      <c r="IN53" s="12"/>
      <c r="IO53" s="12"/>
      <c r="IP53" s="12"/>
      <c r="IQ53" s="12"/>
      <c r="IR53" s="12"/>
      <c r="IS53" s="12"/>
      <c r="IT53" s="12"/>
      <c r="IU53" s="12"/>
      <c r="IV53" s="12"/>
    </row>
    <row r="54" spans="1:256" ht="18" customHeight="1">
      <c r="A54" s="213">
        <v>130</v>
      </c>
      <c r="B54" s="31" t="s">
        <v>265</v>
      </c>
      <c r="C54" s="188" t="s">
        <v>892</v>
      </c>
      <c r="D54" s="1398">
        <f>('13  '!D60+'14  '!D15+'14  '!D21+'14  '!D40+'14  '!D52)</f>
        <v>0</v>
      </c>
      <c r="E54" s="213">
        <v>130</v>
      </c>
      <c r="F54" s="12"/>
      <c r="G54" s="1503"/>
      <c r="H54" s="1503"/>
      <c r="I54" s="1503"/>
      <c r="J54" s="1503"/>
      <c r="K54" s="1503"/>
      <c r="L54" s="1503"/>
      <c r="M54" s="1503"/>
      <c r="N54" s="1503"/>
      <c r="O54" s="1503"/>
      <c r="P54" s="1503"/>
      <c r="Q54" s="1503"/>
      <c r="R54" s="1503"/>
      <c r="S54" s="1503"/>
      <c r="T54" s="1503"/>
      <c r="U54" s="1503"/>
      <c r="V54" s="1503"/>
      <c r="W54" s="1503"/>
      <c r="X54" s="1503"/>
      <c r="Y54" s="1503"/>
      <c r="Z54" s="1503"/>
      <c r="AA54" s="1503"/>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c r="GF54" s="12"/>
      <c r="GG54" s="12"/>
      <c r="GH54" s="12"/>
      <c r="GI54" s="12"/>
      <c r="GJ54" s="12"/>
      <c r="GK54" s="12"/>
      <c r="GL54" s="12"/>
      <c r="GM54" s="12"/>
      <c r="GN54" s="12"/>
      <c r="GO54" s="12"/>
      <c r="GP54" s="12"/>
      <c r="GQ54" s="12"/>
      <c r="GR54" s="12"/>
      <c r="GS54" s="12"/>
      <c r="GT54" s="12"/>
      <c r="GU54" s="12"/>
      <c r="GV54" s="12"/>
      <c r="GW54" s="12"/>
      <c r="GX54" s="12"/>
      <c r="GY54" s="12"/>
      <c r="GZ54" s="12"/>
      <c r="HA54" s="12"/>
      <c r="HB54" s="12"/>
      <c r="HC54" s="12"/>
      <c r="HD54" s="12"/>
      <c r="HE54" s="12"/>
      <c r="HF54" s="12"/>
      <c r="HG54" s="12"/>
      <c r="HH54" s="12"/>
      <c r="HI54" s="12"/>
      <c r="HJ54" s="12"/>
      <c r="HK54" s="12"/>
      <c r="HL54" s="12"/>
      <c r="HM54" s="12"/>
      <c r="HN54" s="12"/>
      <c r="HO54" s="12"/>
      <c r="HP54" s="12"/>
      <c r="HQ54" s="12"/>
      <c r="HR54" s="12"/>
      <c r="HS54" s="12"/>
      <c r="HT54" s="12"/>
      <c r="HU54" s="12"/>
      <c r="HV54" s="12"/>
      <c r="HW54" s="12"/>
      <c r="HX54" s="12"/>
      <c r="HY54" s="12"/>
      <c r="HZ54" s="12"/>
      <c r="IA54" s="12"/>
      <c r="IB54" s="12"/>
      <c r="IC54" s="12"/>
      <c r="ID54" s="12"/>
      <c r="IE54" s="12"/>
      <c r="IF54" s="12"/>
      <c r="IG54" s="12"/>
      <c r="IH54" s="12"/>
      <c r="II54" s="12"/>
      <c r="IJ54" s="12"/>
      <c r="IK54" s="12"/>
      <c r="IL54" s="12"/>
      <c r="IM54" s="12"/>
      <c r="IN54" s="12"/>
      <c r="IO54" s="12"/>
      <c r="IP54" s="12"/>
      <c r="IQ54" s="12"/>
      <c r="IR54" s="12"/>
      <c r="IS54" s="12"/>
      <c r="IT54" s="12"/>
      <c r="IU54" s="12"/>
      <c r="IV54" s="12"/>
    </row>
    <row r="55" spans="1:256" ht="12" customHeight="1" thickBot="1">
      <c r="A55" s="214"/>
      <c r="B55" s="187" t="s">
        <v>266</v>
      </c>
      <c r="C55" s="185" t="s">
        <v>893</v>
      </c>
      <c r="D55" s="1399"/>
      <c r="E55" s="214"/>
      <c r="F55" s="1274">
        <f>D54</f>
        <v>0</v>
      </c>
      <c r="G55" s="1503"/>
      <c r="H55" s="1503"/>
      <c r="I55" s="1503"/>
      <c r="J55" s="1503"/>
      <c r="K55" s="1503"/>
      <c r="L55" s="1503"/>
      <c r="M55" s="1503"/>
      <c r="N55" s="1503"/>
      <c r="O55" s="1503"/>
      <c r="P55" s="1503"/>
      <c r="Q55" s="1503"/>
      <c r="R55" s="1503"/>
      <c r="S55" s="1503"/>
      <c r="T55" s="1503"/>
      <c r="U55" s="1503"/>
      <c r="V55" s="1503"/>
      <c r="W55" s="1503"/>
      <c r="X55" s="1503"/>
      <c r="Y55" s="1503"/>
      <c r="Z55" s="1503"/>
      <c r="AA55" s="1503"/>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c r="GF55" s="12"/>
      <c r="GG55" s="12"/>
      <c r="GH55" s="12"/>
      <c r="GI55" s="12"/>
      <c r="GJ55" s="12"/>
      <c r="GK55" s="12"/>
      <c r="GL55" s="12"/>
      <c r="GM55" s="12"/>
      <c r="GN55" s="12"/>
      <c r="GO55" s="12"/>
      <c r="GP55" s="12"/>
      <c r="GQ55" s="12"/>
      <c r="GR55" s="12"/>
      <c r="GS55" s="12"/>
      <c r="GT55" s="12"/>
      <c r="GU55" s="12"/>
      <c r="GV55" s="12"/>
      <c r="GW55" s="12"/>
      <c r="GX55" s="12"/>
      <c r="GY55" s="12"/>
      <c r="GZ55" s="12"/>
      <c r="HA55" s="12"/>
      <c r="HB55" s="12"/>
      <c r="HC55" s="12"/>
      <c r="HD55" s="12"/>
      <c r="HE55" s="12"/>
      <c r="HF55" s="12"/>
      <c r="HG55" s="12"/>
      <c r="HH55" s="12"/>
      <c r="HI55" s="12"/>
      <c r="HJ55" s="12"/>
      <c r="HK55" s="12"/>
      <c r="HL55" s="12"/>
      <c r="HM55" s="12"/>
      <c r="HN55" s="12"/>
      <c r="HO55" s="12"/>
      <c r="HP55" s="12"/>
      <c r="HQ55" s="12"/>
      <c r="HR55" s="12"/>
      <c r="HS55" s="12"/>
      <c r="HT55" s="12"/>
      <c r="HU55" s="12"/>
      <c r="HV55" s="12"/>
      <c r="HW55" s="12"/>
      <c r="HX55" s="12"/>
      <c r="HY55" s="12"/>
      <c r="HZ55" s="12"/>
      <c r="IA55" s="12"/>
      <c r="IB55" s="12"/>
      <c r="IC55" s="12"/>
      <c r="ID55" s="12"/>
      <c r="IE55" s="12"/>
      <c r="IF55" s="12"/>
      <c r="IG55" s="12"/>
      <c r="IH55" s="12"/>
      <c r="II55" s="12"/>
      <c r="IJ55" s="12"/>
      <c r="IK55" s="12"/>
      <c r="IL55" s="12"/>
      <c r="IM55" s="12"/>
      <c r="IN55" s="12"/>
      <c r="IO55" s="12"/>
      <c r="IP55" s="12"/>
      <c r="IQ55" s="12"/>
      <c r="IR55" s="12"/>
      <c r="IS55" s="12"/>
      <c r="IT55" s="12"/>
      <c r="IU55" s="12"/>
      <c r="IV55" s="12"/>
    </row>
    <row r="56" spans="1:256" ht="12" customHeight="1">
      <c r="A56" s="28"/>
      <c r="B56" s="637"/>
      <c r="C56" s="636"/>
      <c r="D56" s="1273"/>
      <c r="E56" s="28"/>
      <c r="F56" s="12"/>
      <c r="G56" s="1503"/>
      <c r="H56" s="1503"/>
      <c r="I56" s="1503"/>
      <c r="J56" s="1503"/>
      <c r="K56" s="1503"/>
      <c r="L56" s="1503"/>
      <c r="M56" s="1503"/>
      <c r="N56" s="1503"/>
      <c r="O56" s="1503"/>
      <c r="P56" s="1503"/>
      <c r="Q56" s="1503"/>
      <c r="R56" s="1503"/>
      <c r="S56" s="1503"/>
      <c r="T56" s="1503"/>
      <c r="U56" s="1503"/>
      <c r="V56" s="1503"/>
      <c r="W56" s="1503"/>
      <c r="X56" s="1503"/>
      <c r="Y56" s="1503"/>
      <c r="Z56" s="1503"/>
      <c r="AA56" s="1503"/>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c r="IH56" s="12"/>
      <c r="II56" s="12"/>
      <c r="IJ56" s="12"/>
      <c r="IK56" s="12"/>
      <c r="IL56" s="12"/>
      <c r="IM56" s="12"/>
      <c r="IN56" s="12"/>
      <c r="IO56" s="12"/>
      <c r="IP56" s="12"/>
      <c r="IQ56" s="12"/>
      <c r="IR56" s="12"/>
      <c r="IS56" s="12"/>
      <c r="IT56" s="12"/>
      <c r="IU56" s="12"/>
      <c r="IV56" s="12"/>
    </row>
    <row r="57" spans="1:256" ht="12.75" customHeight="1">
      <c r="A57" s="28"/>
      <c r="B57" s="620"/>
      <c r="C57" s="636"/>
      <c r="D57" s="625"/>
      <c r="E57" s="28"/>
      <c r="F57" s="12"/>
      <c r="G57" s="1503"/>
      <c r="H57" s="1503"/>
      <c r="I57" s="1503"/>
      <c r="J57" s="1503"/>
      <c r="K57" s="1503"/>
      <c r="L57" s="1503"/>
      <c r="M57" s="1503"/>
      <c r="N57" s="1503"/>
      <c r="O57" s="1503"/>
      <c r="P57" s="1503"/>
      <c r="Q57" s="1503"/>
      <c r="R57" s="1503"/>
      <c r="S57" s="1503"/>
      <c r="T57" s="1503"/>
      <c r="U57" s="1503"/>
      <c r="V57" s="1503"/>
      <c r="W57" s="1503"/>
      <c r="X57" s="1503"/>
      <c r="Y57" s="1503"/>
      <c r="Z57" s="1503"/>
      <c r="AA57" s="1503"/>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c r="IH57" s="12"/>
      <c r="II57" s="12"/>
      <c r="IJ57" s="12"/>
      <c r="IK57" s="12"/>
      <c r="IL57" s="12"/>
      <c r="IM57" s="12"/>
      <c r="IN57" s="12"/>
      <c r="IO57" s="12"/>
      <c r="IP57" s="12"/>
      <c r="IQ57" s="12"/>
      <c r="IR57" s="12"/>
      <c r="IS57" s="12"/>
      <c r="IT57" s="12"/>
      <c r="IU57" s="12"/>
      <c r="IV57" s="12"/>
    </row>
    <row r="58" spans="1:256" ht="12.75" customHeight="1">
      <c r="A58" s="28"/>
      <c r="B58" s="637"/>
      <c r="C58" s="636"/>
      <c r="D58" s="625"/>
      <c r="E58" s="28"/>
      <c r="F58" s="12"/>
      <c r="G58" s="1503"/>
      <c r="H58" s="1503"/>
      <c r="I58" s="1503"/>
      <c r="J58" s="1503"/>
      <c r="K58" s="1503"/>
      <c r="L58" s="1503"/>
      <c r="M58" s="1503"/>
      <c r="N58" s="1503"/>
      <c r="O58" s="1503"/>
      <c r="P58" s="1503"/>
      <c r="Q58" s="1503"/>
      <c r="R58" s="1503"/>
      <c r="S58" s="1503"/>
      <c r="T58" s="1503"/>
      <c r="U58" s="1503"/>
      <c r="V58" s="1503"/>
      <c r="W58" s="1503"/>
      <c r="X58" s="1503"/>
      <c r="Y58" s="1503"/>
      <c r="Z58" s="1503"/>
      <c r="AA58" s="1503"/>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c r="GF58" s="12"/>
      <c r="GG58" s="12"/>
      <c r="GH58" s="12"/>
      <c r="GI58" s="12"/>
      <c r="GJ58" s="12"/>
      <c r="GK58" s="12"/>
      <c r="GL58" s="12"/>
      <c r="GM58" s="12"/>
      <c r="GN58" s="12"/>
      <c r="GO58" s="12"/>
      <c r="GP58" s="12"/>
      <c r="GQ58" s="12"/>
      <c r="GR58" s="12"/>
      <c r="GS58" s="12"/>
      <c r="GT58" s="12"/>
      <c r="GU58" s="12"/>
      <c r="GV58" s="12"/>
      <c r="GW58" s="12"/>
      <c r="GX58" s="12"/>
      <c r="GY58" s="12"/>
      <c r="GZ58" s="12"/>
      <c r="HA58" s="12"/>
      <c r="HB58" s="12"/>
      <c r="HC58" s="12"/>
      <c r="HD58" s="12"/>
      <c r="HE58" s="12"/>
      <c r="HF58" s="12"/>
      <c r="HG58" s="12"/>
      <c r="HH58" s="12"/>
      <c r="HI58" s="12"/>
      <c r="HJ58" s="12"/>
      <c r="HK58" s="12"/>
      <c r="HL58" s="12"/>
      <c r="HM58" s="12"/>
      <c r="HN58" s="12"/>
      <c r="HO58" s="12"/>
      <c r="HP58" s="12"/>
      <c r="HQ58" s="12"/>
      <c r="HR58" s="12"/>
      <c r="HS58" s="12"/>
      <c r="HT58" s="12"/>
      <c r="HU58" s="12"/>
      <c r="HV58" s="12"/>
      <c r="HW58" s="12"/>
      <c r="HX58" s="12"/>
      <c r="HY58" s="12"/>
      <c r="HZ58" s="12"/>
      <c r="IA58" s="12"/>
      <c r="IB58" s="12"/>
      <c r="IC58" s="12"/>
      <c r="ID58" s="12"/>
      <c r="IE58" s="12"/>
      <c r="IF58" s="12"/>
      <c r="IG58" s="12"/>
      <c r="IH58" s="12"/>
      <c r="II58" s="12"/>
      <c r="IJ58" s="12"/>
      <c r="IK58" s="12"/>
      <c r="IL58" s="12"/>
      <c r="IM58" s="12"/>
      <c r="IN58" s="12"/>
      <c r="IO58" s="12"/>
      <c r="IP58" s="12"/>
      <c r="IQ58" s="12"/>
      <c r="IR58" s="12"/>
      <c r="IS58" s="12"/>
      <c r="IT58" s="12"/>
      <c r="IU58" s="12"/>
      <c r="IV58" s="12"/>
    </row>
    <row r="59" spans="1:256" ht="17.25" customHeight="1">
      <c r="A59" s="69" t="s">
        <v>644</v>
      </c>
      <c r="B59" s="69"/>
      <c r="C59" s="69"/>
      <c r="D59" s="69"/>
      <c r="E59" s="69"/>
      <c r="F59" s="12"/>
      <c r="G59" s="1503"/>
      <c r="H59" s="1503"/>
      <c r="I59" s="1503"/>
      <c r="J59" s="1503"/>
      <c r="K59" s="1503"/>
      <c r="L59" s="1503"/>
      <c r="M59" s="1503"/>
      <c r="N59" s="1503"/>
      <c r="O59" s="1503"/>
      <c r="P59" s="1503"/>
      <c r="Q59" s="1503"/>
      <c r="R59" s="1503"/>
      <c r="S59" s="1503"/>
      <c r="T59" s="1503"/>
      <c r="U59" s="1503"/>
      <c r="V59" s="1503"/>
      <c r="W59" s="1503"/>
      <c r="X59" s="1503"/>
      <c r="Y59" s="1503"/>
      <c r="Z59" s="1503"/>
      <c r="AA59" s="1503"/>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c r="GF59" s="12"/>
      <c r="GG59" s="12"/>
      <c r="GH59" s="12"/>
      <c r="GI59" s="12"/>
      <c r="GJ59" s="12"/>
      <c r="GK59" s="12"/>
      <c r="GL59" s="12"/>
      <c r="GM59" s="12"/>
      <c r="GN59" s="12"/>
      <c r="GO59" s="12"/>
      <c r="GP59" s="12"/>
      <c r="GQ59" s="12"/>
      <c r="GR59" s="12"/>
      <c r="GS59" s="12"/>
      <c r="GT59" s="12"/>
      <c r="GU59" s="12"/>
      <c r="GV59" s="12"/>
      <c r="GW59" s="12"/>
      <c r="GX59" s="12"/>
      <c r="GY59" s="12"/>
      <c r="GZ59" s="12"/>
      <c r="HA59" s="12"/>
      <c r="HB59" s="12"/>
      <c r="HC59" s="12"/>
      <c r="HD59" s="12"/>
      <c r="HE59" s="12"/>
      <c r="HF59" s="12"/>
      <c r="HG59" s="12"/>
      <c r="HH59" s="12"/>
      <c r="HI59" s="12"/>
      <c r="HJ59" s="12"/>
      <c r="HK59" s="12"/>
      <c r="HL59" s="12"/>
      <c r="HM59" s="12"/>
      <c r="HN59" s="12"/>
      <c r="HO59" s="12"/>
      <c r="HP59" s="12"/>
      <c r="HQ59" s="12"/>
      <c r="HR59" s="12"/>
      <c r="HS59" s="12"/>
      <c r="HT59" s="12"/>
      <c r="HU59" s="12"/>
      <c r="HV59" s="12"/>
      <c r="HW59" s="12"/>
      <c r="HX59" s="12"/>
      <c r="HY59" s="12"/>
      <c r="HZ59" s="12"/>
      <c r="IA59" s="12"/>
      <c r="IB59" s="12"/>
      <c r="IC59" s="12"/>
      <c r="ID59" s="12"/>
      <c r="IE59" s="12"/>
      <c r="IF59" s="12"/>
      <c r="IG59" s="12"/>
      <c r="IH59" s="12"/>
      <c r="II59" s="12"/>
      <c r="IJ59" s="12"/>
      <c r="IK59" s="12"/>
      <c r="IL59" s="12"/>
      <c r="IM59" s="12"/>
      <c r="IN59" s="12"/>
      <c r="IO59" s="12"/>
      <c r="IP59" s="12"/>
      <c r="IQ59" s="12"/>
      <c r="IR59" s="12"/>
      <c r="IS59" s="12"/>
      <c r="IT59" s="12"/>
      <c r="IU59" s="12"/>
      <c r="IV59" s="12"/>
    </row>
    <row r="63" spans="1:256">
      <c r="B63" s="15"/>
    </row>
  </sheetData>
  <sheetProtection algorithmName="SHA-512" hashValue="rC/h87PG+ug1Q1/AzBaXFykWee97B0CnTq4Io4c6g1kXBU6ILU7C/SZGH8vsvllyXJ+LTPTJOZ7B2150kObfCA==" saltValue="8HJwiluuCvhfchFwEDtyrA==" spinCount="100000" sheet="1" objects="1" scenarios="1"/>
  <mergeCells count="1">
    <mergeCell ref="D54:D55"/>
  </mergeCells>
  <printOptions horizontalCentered="1"/>
  <pageMargins left="0.81" right="0.4" top="0.5" bottom="0" header="0.33" footer="0.12"/>
  <pageSetup scale="91" orientation="portrait" r:id="rId1"/>
  <extLst>
    <ext xmlns:x14="http://schemas.microsoft.com/office/spreadsheetml/2009/9/main" uri="{78C0D931-6437-407d-A8EE-F0AAD7539E65}">
      <x14:conditionalFormattings>
        <x14:conditionalFormatting xmlns:xm="http://schemas.microsoft.com/office/excel/2006/main">
          <x14:cfRule type="cellIs" priority="2" operator="notEqual" id="{947611E2-5AC9-4F7F-969E-8EB8FF55D014}">
            <xm:f>'15  '!$E$59</xm:f>
            <x14:dxf>
              <fill>
                <patternFill>
                  <bgColor rgb="FFFFFF00"/>
                </patternFill>
              </fill>
            </x14:dxf>
          </x14:cfRule>
          <xm:sqref>D27</xm:sqref>
        </x14:conditionalFormatting>
        <x14:conditionalFormatting xmlns:xm="http://schemas.microsoft.com/office/excel/2006/main">
          <x14:cfRule type="cellIs" priority="1" operator="notEqual" id="{AD290369-E145-44FA-8AD8-036A5B38C9D7}">
            <xm:f>'15  '!$F$59</xm:f>
            <x14:dxf>
              <fill>
                <patternFill>
                  <bgColor rgb="FFFFFF00"/>
                </patternFill>
              </fill>
            </x14:dxf>
          </x14:cfRule>
          <xm:sqref>D28</xm:sqref>
        </x14:conditionalFormatting>
        <x14:conditionalFormatting xmlns:xm="http://schemas.microsoft.com/office/excel/2006/main">
          <x14:cfRule type="cellIs" priority="4" operator="notEqual" id="{B2FB034B-FEEA-45A6-B4E3-13C41698BE5C}">
            <xm:f>'13  '!$F$35</xm:f>
            <x14:dxf>
              <fill>
                <patternFill>
                  <bgColor rgb="FFFFFF00"/>
                </patternFill>
              </fill>
            </x14:dxf>
          </x14:cfRule>
          <xm:sqref>D54:D55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pageSetUpPr autoPageBreaks="0"/>
  </sheetPr>
  <dimension ref="A1:A50"/>
  <sheetViews>
    <sheetView showGridLines="0" showOutlineSymbols="0" view="pageBreakPreview" zoomScale="60" zoomScaleNormal="90" workbookViewId="0">
      <selection activeCell="A6" sqref="A6"/>
    </sheetView>
  </sheetViews>
  <sheetFormatPr defaultColWidth="9.21875" defaultRowHeight="13.2"/>
  <cols>
    <col min="1" max="1" width="98.21875" style="2" customWidth="1"/>
    <col min="2" max="16384" width="9.21875" style="2"/>
  </cols>
  <sheetData>
    <row r="1" spans="1:1">
      <c r="A1" s="1"/>
    </row>
    <row r="2" spans="1:1">
      <c r="A2" s="1"/>
    </row>
    <row r="3" spans="1:1" ht="24.6">
      <c r="A3" s="1001" t="s">
        <v>697</v>
      </c>
    </row>
    <row r="4" spans="1:1" ht="24.6">
      <c r="A4" s="1002"/>
    </row>
    <row r="5" spans="1:1" ht="24.6">
      <c r="A5" s="1001">
        <v>2024</v>
      </c>
    </row>
    <row r="6" spans="1:1" ht="24.6">
      <c r="A6" s="1001"/>
    </row>
    <row r="7" spans="1:1" ht="24.6">
      <c r="A7" s="231" t="s">
        <v>871</v>
      </c>
    </row>
    <row r="8" spans="1:1" ht="17.399999999999999">
      <c r="A8" s="232"/>
    </row>
    <row r="9" spans="1:1" ht="17.399999999999999">
      <c r="A9" s="232"/>
    </row>
    <row r="10" spans="1:1" ht="24.6">
      <c r="A10" s="231"/>
    </row>
    <row r="11" spans="1:1" ht="17.399999999999999">
      <c r="A11" s="232"/>
    </row>
    <row r="12" spans="1:1">
      <c r="A12" s="233"/>
    </row>
    <row r="13" spans="1:1">
      <c r="A13" s="234"/>
    </row>
    <row r="14" spans="1:1">
      <c r="A14" s="234"/>
    </row>
    <row r="15" spans="1:1">
      <c r="A15" s="234"/>
    </row>
    <row r="16" spans="1:1">
      <c r="A16" s="234"/>
    </row>
    <row r="17" spans="1:1">
      <c r="A17"/>
    </row>
    <row r="18" spans="1:1">
      <c r="A18" s="234"/>
    </row>
    <row r="19" spans="1:1">
      <c r="A19" s="234"/>
    </row>
    <row r="20" spans="1:1">
      <c r="A20" s="234"/>
    </row>
    <row r="21" spans="1:1">
      <c r="A21" s="234"/>
    </row>
    <row r="22" spans="1:1">
      <c r="A22" s="234"/>
    </row>
    <row r="23" spans="1:1">
      <c r="A23" s="235"/>
    </row>
    <row r="24" spans="1:1">
      <c r="A24" s="235"/>
    </row>
    <row r="25" spans="1:1">
      <c r="A25" s="235"/>
    </row>
    <row r="26" spans="1:1">
      <c r="A26" s="235"/>
    </row>
    <row r="27" spans="1:1">
      <c r="A27" s="235"/>
    </row>
    <row r="28" spans="1:1">
      <c r="A28" s="235"/>
    </row>
    <row r="29" spans="1:1">
      <c r="A29" s="234"/>
    </row>
    <row r="30" spans="1:1" ht="22.8">
      <c r="A30" s="236" t="s">
        <v>698</v>
      </c>
    </row>
    <row r="31" spans="1:1" ht="22.8">
      <c r="A31" s="998" t="s">
        <v>699</v>
      </c>
    </row>
    <row r="32" spans="1:1">
      <c r="A32" s="999"/>
    </row>
    <row r="33" spans="1:1" ht="15.6">
      <c r="A33" s="1000" t="s">
        <v>1020</v>
      </c>
    </row>
    <row r="34" spans="1:1" ht="15.6">
      <c r="A34" s="1000" t="s">
        <v>1019</v>
      </c>
    </row>
    <row r="35" spans="1:1" ht="15.6">
      <c r="A35" s="1000" t="s">
        <v>1004</v>
      </c>
    </row>
    <row r="36" spans="1:1">
      <c r="A36" s="233"/>
    </row>
    <row r="37" spans="1:1" ht="15.6">
      <c r="A37" s="237"/>
    </row>
    <row r="38" spans="1:1" ht="15.6">
      <c r="A38" s="237"/>
    </row>
    <row r="39" spans="1:1" ht="15.6">
      <c r="A39" s="237"/>
    </row>
    <row r="40" spans="1:1" ht="15.6">
      <c r="A40" s="237"/>
    </row>
    <row r="41" spans="1:1" ht="15.6">
      <c r="A41" s="237" t="s">
        <v>700</v>
      </c>
    </row>
    <row r="42" spans="1:1" ht="18.75" customHeight="1">
      <c r="A42" s="232" t="s">
        <v>907</v>
      </c>
    </row>
    <row r="43" spans="1:1" ht="17.399999999999999">
      <c r="A43" s="232" t="s">
        <v>910</v>
      </c>
    </row>
    <row r="44" spans="1:1">
      <c r="A44" s="238"/>
    </row>
    <row r="45" spans="1:1">
      <c r="A45" s="233"/>
    </row>
    <row r="46" spans="1:1" ht="17.399999999999999">
      <c r="A46" s="239" t="s">
        <v>783</v>
      </c>
    </row>
    <row r="50" spans="1:1">
      <c r="A50" s="3"/>
    </row>
  </sheetData>
  <sheetProtection algorithmName="SHA-512" hashValue="i0aSQrtmlh/13yBiqk6/OCFN1i25gz/HiegST+XasVPlGYh5KKI+vsXTXWNVMUzPi/S/KrEquxlEwx+GuJsTXg==" saltValue="pb++ZC04ztc9gveDdBImpQ==" spinCount="100000" sheet="1" objects="1" scenarios="1"/>
  <printOptions horizontalCentered="1"/>
  <pageMargins left="0.81" right="0.4" top="0.5" bottom="0" header="0.33" footer="0.12"/>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outlinePr summaryBelow="0" summaryRight="0"/>
  </sheetPr>
  <dimension ref="A1:IV64"/>
  <sheetViews>
    <sheetView showGridLines="0" showOutlineSymbols="0" topLeftCell="G1" zoomScale="90" zoomScaleNormal="90" workbookViewId="0">
      <selection activeCell="U39" sqref="U39"/>
    </sheetView>
  </sheetViews>
  <sheetFormatPr defaultColWidth="9" defaultRowHeight="13.2"/>
  <cols>
    <col min="1" max="1" width="5" style="13" customWidth="1"/>
    <col min="2" max="2" width="30" style="13" customWidth="1"/>
    <col min="3" max="4" width="12.77734375" style="13" customWidth="1"/>
    <col min="5" max="5" width="9.44140625" style="13" customWidth="1"/>
    <col min="6" max="6" width="18.44140625" style="13" customWidth="1"/>
    <col min="7" max="8" width="5.21875" style="13" customWidth="1"/>
    <col min="9" max="20" width="5.21875" style="1506" customWidth="1"/>
    <col min="21" max="33" width="9" style="1506"/>
    <col min="34" max="16384" width="9" style="13"/>
  </cols>
  <sheetData>
    <row r="1" spans="1:256">
      <c r="A1" s="1222" t="s">
        <v>1154</v>
      </c>
    </row>
    <row r="2" spans="1:256" ht="13.8">
      <c r="A2" s="10"/>
    </row>
    <row r="3" spans="1:256" ht="6.6" customHeight="1"/>
    <row r="4" spans="1:256" ht="15" customHeight="1">
      <c r="A4" s="16" t="s">
        <v>268</v>
      </c>
      <c r="B4" s="608"/>
      <c r="C4" s="608"/>
      <c r="D4" s="608"/>
      <c r="E4" s="608"/>
      <c r="F4" s="608"/>
      <c r="G4" s="608"/>
      <c r="T4" s="1511"/>
      <c r="U4" s="1511"/>
      <c r="V4" s="1511"/>
      <c r="W4" s="1511"/>
      <c r="X4" s="1511"/>
      <c r="Y4" s="1511"/>
      <c r="Z4" s="1511"/>
      <c r="AA4" s="1511"/>
      <c r="AB4" s="1511"/>
      <c r="AC4" s="1511"/>
      <c r="AD4" s="1511"/>
      <c r="AE4" s="1511"/>
      <c r="AF4" s="1511"/>
      <c r="AG4" s="1511"/>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row>
    <row r="5" spans="1:256" ht="7.5" customHeight="1">
      <c r="A5" s="14"/>
      <c r="G5" s="14"/>
    </row>
    <row r="6" spans="1:256">
      <c r="A6" s="14"/>
      <c r="B6" s="17" t="s">
        <v>269</v>
      </c>
      <c r="C6" s="17"/>
      <c r="D6" s="17"/>
      <c r="E6" s="17"/>
      <c r="F6" s="17"/>
      <c r="G6" s="14"/>
    </row>
    <row r="7" spans="1:256">
      <c r="A7" s="14"/>
      <c r="B7" s="17" t="s">
        <v>1011</v>
      </c>
      <c r="C7" s="17"/>
      <c r="D7" s="17"/>
      <c r="E7" s="17"/>
      <c r="F7" s="17"/>
      <c r="G7" s="14"/>
    </row>
    <row r="8" spans="1:256">
      <c r="A8" s="14"/>
      <c r="B8" s="17" t="s">
        <v>270</v>
      </c>
      <c r="C8" s="17"/>
      <c r="D8" s="17"/>
      <c r="E8" s="17"/>
      <c r="F8" s="17"/>
      <c r="G8" s="14"/>
      <c r="H8" s="17"/>
      <c r="I8" s="1505"/>
      <c r="J8" s="1505"/>
      <c r="K8" s="1505"/>
      <c r="L8" s="1505"/>
      <c r="M8" s="1505"/>
      <c r="N8" s="1505"/>
      <c r="O8" s="1505"/>
      <c r="P8" s="1505"/>
      <c r="Q8" s="1505"/>
      <c r="R8" s="1505"/>
      <c r="S8" s="1505"/>
      <c r="T8" s="1505"/>
    </row>
    <row r="9" spans="1:256">
      <c r="A9" s="14"/>
      <c r="B9" s="13" t="s">
        <v>271</v>
      </c>
      <c r="G9" s="14"/>
    </row>
    <row r="10" spans="1:256">
      <c r="A10" s="14"/>
      <c r="B10" s="17" t="s">
        <v>921</v>
      </c>
      <c r="G10" s="14"/>
    </row>
    <row r="11" spans="1:256" ht="7.05" customHeight="1" thickBot="1">
      <c r="A11" s="14"/>
      <c r="G11" s="14"/>
    </row>
    <row r="12" spans="1:256" ht="13.8" thickBot="1">
      <c r="A12" s="208" t="s">
        <v>758</v>
      </c>
      <c r="B12" s="37" t="s">
        <v>765</v>
      </c>
      <c r="C12" s="38"/>
      <c r="D12" s="270" t="s">
        <v>274</v>
      </c>
      <c r="E12" s="379"/>
      <c r="F12" s="375"/>
      <c r="G12" s="208" t="s">
        <v>758</v>
      </c>
    </row>
    <row r="13" spans="1:256">
      <c r="A13" s="209" t="s">
        <v>759</v>
      </c>
      <c r="B13" s="728"/>
      <c r="C13" s="216"/>
      <c r="D13" s="37" t="s">
        <v>706</v>
      </c>
      <c r="E13" s="38"/>
      <c r="F13" s="208" t="s">
        <v>275</v>
      </c>
      <c r="G13" s="209" t="s">
        <v>759</v>
      </c>
    </row>
    <row r="14" spans="1:256" ht="13.8" thickBot="1">
      <c r="A14" s="214"/>
      <c r="B14" s="39" t="s">
        <v>760</v>
      </c>
      <c r="C14" s="376"/>
      <c r="D14" s="39" t="s">
        <v>761</v>
      </c>
      <c r="E14" s="376"/>
      <c r="F14" s="214" t="s">
        <v>762</v>
      </c>
      <c r="G14" s="214"/>
    </row>
    <row r="15" spans="1:256">
      <c r="A15" s="208">
        <v>1</v>
      </c>
      <c r="B15" s="1430"/>
      <c r="C15" s="1431"/>
      <c r="D15" s="1400" t="s">
        <v>41</v>
      </c>
      <c r="E15" s="1401"/>
      <c r="F15" s="1404" t="s">
        <v>41</v>
      </c>
      <c r="G15" s="208">
        <v>1</v>
      </c>
    </row>
    <row r="16" spans="1:256">
      <c r="A16" s="217"/>
      <c r="B16" s="1432"/>
      <c r="C16" s="1433"/>
      <c r="D16" s="1402"/>
      <c r="E16" s="1403"/>
      <c r="F16" s="1405"/>
      <c r="G16" s="217"/>
    </row>
    <row r="17" spans="1:256">
      <c r="A17" s="1277">
        <v>2</v>
      </c>
      <c r="B17" s="1434"/>
      <c r="C17" s="1426"/>
      <c r="D17" s="1406"/>
      <c r="E17" s="1407"/>
      <c r="F17" s="1410"/>
      <c r="G17" s="213">
        <v>2</v>
      </c>
    </row>
    <row r="18" spans="1:256">
      <c r="A18" s="1278"/>
      <c r="B18" s="1435"/>
      <c r="C18" s="1428"/>
      <c r="D18" s="1408"/>
      <c r="E18" s="1409"/>
      <c r="F18" s="1411"/>
      <c r="G18" s="217"/>
    </row>
    <row r="19" spans="1:256">
      <c r="A19" s="213">
        <v>3</v>
      </c>
      <c r="B19" s="1434"/>
      <c r="C19" s="1426"/>
      <c r="D19" s="1406"/>
      <c r="E19" s="1407"/>
      <c r="F19" s="1410"/>
      <c r="G19" s="213">
        <v>3</v>
      </c>
    </row>
    <row r="20" spans="1:256">
      <c r="A20" s="217"/>
      <c r="B20" s="1435"/>
      <c r="C20" s="1428"/>
      <c r="D20" s="1408"/>
      <c r="E20" s="1409"/>
      <c r="F20" s="1411"/>
      <c r="G20" s="217"/>
    </row>
    <row r="21" spans="1:256">
      <c r="A21" s="213">
        <v>4</v>
      </c>
      <c r="B21" s="1434"/>
      <c r="C21" s="1426"/>
      <c r="D21" s="1406"/>
      <c r="E21" s="1407"/>
      <c r="F21" s="1410"/>
      <c r="G21" s="213">
        <v>4</v>
      </c>
    </row>
    <row r="22" spans="1:256">
      <c r="A22" s="217"/>
      <c r="B22" s="1435"/>
      <c r="C22" s="1428"/>
      <c r="D22" s="1408"/>
      <c r="E22" s="1409"/>
      <c r="F22" s="1411"/>
      <c r="G22" s="217"/>
    </row>
    <row r="23" spans="1:256">
      <c r="A23" s="213">
        <v>5</v>
      </c>
      <c r="B23" s="1434"/>
      <c r="C23" s="1426"/>
      <c r="D23" s="1406"/>
      <c r="E23" s="1407"/>
      <c r="F23" s="1410"/>
      <c r="G23" s="213">
        <v>5</v>
      </c>
    </row>
    <row r="24" spans="1:256">
      <c r="A24" s="217"/>
      <c r="B24" s="1435"/>
      <c r="C24" s="1428"/>
      <c r="D24" s="1408"/>
      <c r="E24" s="1409"/>
      <c r="F24" s="1411"/>
      <c r="G24" s="217"/>
    </row>
    <row r="25" spans="1:256">
      <c r="A25" s="213">
        <v>6</v>
      </c>
      <c r="B25" s="1434"/>
      <c r="C25" s="1426"/>
      <c r="D25" s="1406"/>
      <c r="E25" s="1407"/>
      <c r="F25" s="1410"/>
      <c r="G25" s="213">
        <v>6</v>
      </c>
    </row>
    <row r="26" spans="1:256">
      <c r="A26" s="217"/>
      <c r="B26" s="1435"/>
      <c r="C26" s="1428"/>
      <c r="D26" s="1408"/>
      <c r="E26" s="1409"/>
      <c r="F26" s="1411"/>
      <c r="G26" s="217"/>
    </row>
    <row r="27" spans="1:256">
      <c r="A27" s="213">
        <v>7</v>
      </c>
      <c r="B27" s="1425" t="s">
        <v>1042</v>
      </c>
      <c r="C27" s="1426"/>
      <c r="D27" s="1406"/>
      <c r="E27" s="1407"/>
      <c r="F27" s="1410"/>
      <c r="G27" s="213">
        <v>7</v>
      </c>
    </row>
    <row r="28" spans="1:256" ht="13.8" thickBot="1">
      <c r="A28" s="217"/>
      <c r="B28" s="1427"/>
      <c r="C28" s="1428"/>
      <c r="D28" s="1412"/>
      <c r="E28" s="1413"/>
      <c r="F28" s="1414"/>
      <c r="G28" s="217"/>
    </row>
    <row r="29" spans="1:256">
      <c r="A29" s="213">
        <v>8</v>
      </c>
      <c r="B29" s="794" t="s">
        <v>810</v>
      </c>
      <c r="C29" s="795"/>
      <c r="D29" s="1415">
        <f>SUM(D15:E28)</f>
        <v>0</v>
      </c>
      <c r="E29" s="1416"/>
      <c r="F29" s="1419">
        <f>SUM(F15:F28)</f>
        <v>0</v>
      </c>
      <c r="G29" s="213">
        <v>8</v>
      </c>
    </row>
    <row r="30" spans="1:256" ht="13.8" thickBot="1">
      <c r="A30" s="214"/>
      <c r="B30" s="796"/>
      <c r="C30" s="797"/>
      <c r="D30" s="1417"/>
      <c r="E30" s="1418"/>
      <c r="F30" s="1420"/>
      <c r="G30" s="214"/>
    </row>
    <row r="31" spans="1:256" ht="7.5" customHeight="1">
      <c r="A31" s="377"/>
      <c r="B31" s="378"/>
      <c r="C31" s="378"/>
      <c r="D31" s="1270">
        <f>D29</f>
        <v>0</v>
      </c>
      <c r="E31" s="378"/>
      <c r="F31" s="1270">
        <f>F29</f>
        <v>0</v>
      </c>
      <c r="G31" s="378"/>
      <c r="H31" s="68"/>
      <c r="I31" s="1511"/>
      <c r="J31" s="1511"/>
      <c r="K31" s="1511"/>
      <c r="L31" s="1511"/>
      <c r="M31" s="1511"/>
      <c r="N31" s="1511"/>
      <c r="O31" s="1511"/>
      <c r="P31" s="1511"/>
      <c r="Q31" s="1511"/>
      <c r="R31" s="1511"/>
      <c r="S31" s="1511"/>
      <c r="T31" s="1511"/>
      <c r="U31" s="1511"/>
      <c r="V31" s="1511"/>
      <c r="W31" s="1511"/>
      <c r="X31" s="1511"/>
      <c r="Y31" s="1511"/>
      <c r="Z31" s="1511"/>
      <c r="AA31" s="1511"/>
      <c r="AB31" s="1511"/>
      <c r="AC31" s="1511"/>
      <c r="AD31" s="1511"/>
      <c r="AE31" s="1511"/>
      <c r="AF31" s="1511"/>
      <c r="AG31" s="1511"/>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c r="EO31" s="68"/>
      <c r="EP31" s="68"/>
      <c r="EQ31" s="68"/>
      <c r="ER31" s="68"/>
      <c r="ES31" s="68"/>
      <c r="ET31" s="68"/>
      <c r="EU31" s="68"/>
      <c r="EV31" s="68"/>
      <c r="EW31" s="68"/>
      <c r="EX31" s="68"/>
      <c r="EY31" s="68"/>
      <c r="EZ31" s="68"/>
      <c r="FA31" s="68"/>
      <c r="FB31" s="68"/>
      <c r="FC31" s="68"/>
      <c r="FD31" s="68"/>
      <c r="FE31" s="68"/>
      <c r="FF31" s="68"/>
      <c r="FG31" s="68"/>
      <c r="FH31" s="68"/>
      <c r="FI31" s="68"/>
      <c r="FJ31" s="68"/>
      <c r="FK31" s="68"/>
      <c r="FL31" s="68"/>
      <c r="FM31" s="68"/>
      <c r="FN31" s="68"/>
      <c r="FO31" s="68"/>
      <c r="FP31" s="68"/>
      <c r="FQ31" s="68"/>
      <c r="FR31" s="68"/>
      <c r="FS31" s="68"/>
      <c r="FT31" s="68"/>
      <c r="FU31" s="68"/>
      <c r="FV31" s="68"/>
      <c r="FW31" s="68"/>
      <c r="FX31" s="68"/>
      <c r="FY31" s="68"/>
      <c r="FZ31" s="68"/>
      <c r="GA31" s="68"/>
      <c r="GB31" s="68"/>
      <c r="GC31" s="68"/>
      <c r="GD31" s="68"/>
      <c r="GE31" s="68"/>
      <c r="GF31" s="68"/>
      <c r="GG31" s="68"/>
      <c r="GH31" s="68"/>
      <c r="GI31" s="68"/>
      <c r="GJ31" s="68"/>
      <c r="GK31" s="68"/>
      <c r="GL31" s="68"/>
      <c r="GM31" s="68"/>
      <c r="GN31" s="68"/>
      <c r="GO31" s="68"/>
      <c r="GP31" s="68"/>
      <c r="GQ31" s="68"/>
      <c r="GR31" s="68"/>
      <c r="GS31" s="68"/>
      <c r="GT31" s="68"/>
      <c r="GU31" s="68"/>
      <c r="GV31" s="68"/>
      <c r="GW31" s="68"/>
      <c r="GX31" s="68"/>
      <c r="GY31" s="68"/>
      <c r="GZ31" s="68"/>
      <c r="HA31" s="68"/>
      <c r="HB31" s="68"/>
      <c r="HC31" s="68"/>
      <c r="HD31" s="68"/>
      <c r="HE31" s="68"/>
      <c r="HF31" s="68"/>
      <c r="HG31" s="68"/>
      <c r="HH31" s="68"/>
      <c r="HI31" s="68"/>
      <c r="HJ31" s="68"/>
      <c r="HK31" s="68"/>
      <c r="HL31" s="68"/>
      <c r="HM31" s="68"/>
      <c r="HN31" s="68"/>
      <c r="HO31" s="68"/>
      <c r="HP31" s="68"/>
      <c r="HQ31" s="68"/>
      <c r="HR31" s="68"/>
      <c r="HS31" s="68"/>
      <c r="HT31" s="68"/>
      <c r="HU31" s="68"/>
      <c r="HV31" s="68"/>
      <c r="HW31" s="68"/>
      <c r="HX31" s="68"/>
      <c r="HY31" s="68"/>
      <c r="HZ31" s="68"/>
      <c r="IA31" s="68"/>
      <c r="IB31" s="68"/>
      <c r="IC31" s="68"/>
      <c r="ID31" s="68"/>
      <c r="IE31" s="68"/>
      <c r="IF31" s="68"/>
      <c r="IG31" s="68"/>
      <c r="IH31" s="68"/>
      <c r="II31" s="68"/>
      <c r="IJ31" s="68"/>
      <c r="IK31" s="68"/>
      <c r="IL31" s="68"/>
      <c r="IM31" s="68"/>
      <c r="IN31" s="68"/>
      <c r="IO31" s="68"/>
      <c r="IP31" s="68"/>
      <c r="IQ31" s="68"/>
      <c r="IR31" s="68"/>
      <c r="IS31" s="68"/>
      <c r="IT31" s="68"/>
      <c r="IU31" s="68"/>
      <c r="IV31" s="68"/>
    </row>
    <row r="32" spans="1:256" ht="17.399999999999999">
      <c r="A32" s="118" t="s">
        <v>276</v>
      </c>
      <c r="B32" s="264"/>
      <c r="C32" s="264"/>
      <c r="D32" s="264"/>
      <c r="E32" s="264"/>
      <c r="F32" s="264"/>
      <c r="G32" s="264"/>
    </row>
    <row r="33" spans="1:7" ht="7.5" customHeight="1">
      <c r="A33" s="374"/>
      <c r="B33" s="262"/>
      <c r="C33" s="262"/>
      <c r="D33" s="262"/>
      <c r="E33" s="262"/>
      <c r="F33" s="262"/>
      <c r="G33" s="374"/>
    </row>
    <row r="34" spans="1:7">
      <c r="A34" s="374"/>
      <c r="B34" s="267" t="s">
        <v>277</v>
      </c>
      <c r="C34" s="267"/>
      <c r="D34" s="267"/>
      <c r="E34" s="267"/>
      <c r="F34" s="267"/>
      <c r="G34" s="374"/>
    </row>
    <row r="35" spans="1:7">
      <c r="A35" s="374"/>
      <c r="B35" s="267" t="s">
        <v>1010</v>
      </c>
      <c r="C35" s="267"/>
      <c r="D35" s="267"/>
      <c r="E35" s="267"/>
      <c r="F35" s="267"/>
      <c r="G35" s="374"/>
    </row>
    <row r="36" spans="1:7">
      <c r="A36" s="374"/>
      <c r="B36" s="267" t="s">
        <v>278</v>
      </c>
      <c r="C36" s="267"/>
      <c r="D36" s="267"/>
      <c r="E36" s="267"/>
      <c r="F36" s="267"/>
      <c r="G36" s="374"/>
    </row>
    <row r="37" spans="1:7">
      <c r="A37" s="374"/>
      <c r="B37" s="262" t="s">
        <v>279</v>
      </c>
      <c r="C37" s="262"/>
      <c r="D37" s="262"/>
      <c r="E37" s="262"/>
      <c r="F37" s="262"/>
      <c r="G37" s="374"/>
    </row>
    <row r="38" spans="1:7">
      <c r="A38" s="374"/>
      <c r="B38" s="267" t="s">
        <v>921</v>
      </c>
      <c r="C38" s="262"/>
      <c r="D38" s="262"/>
      <c r="E38" s="262"/>
      <c r="F38" s="262"/>
      <c r="G38" s="374"/>
    </row>
    <row r="39" spans="1:7" ht="13.8" thickBot="1">
      <c r="A39" s="374"/>
      <c r="B39" s="262"/>
      <c r="C39" s="262"/>
      <c r="D39" s="262"/>
      <c r="E39" s="262"/>
      <c r="F39" s="262"/>
      <c r="G39" s="374"/>
    </row>
    <row r="40" spans="1:7" ht="13.8" thickBot="1">
      <c r="A40" s="208" t="s">
        <v>758</v>
      </c>
      <c r="B40" s="37" t="s">
        <v>765</v>
      </c>
      <c r="C40" s="38"/>
      <c r="D40" s="379" t="s">
        <v>274</v>
      </c>
      <c r="E40" s="977"/>
      <c r="F40" s="375"/>
      <c r="G40" s="208" t="s">
        <v>758</v>
      </c>
    </row>
    <row r="41" spans="1:7">
      <c r="A41" s="209" t="s">
        <v>759</v>
      </c>
      <c r="B41" s="728"/>
      <c r="C41" s="216"/>
      <c r="D41" s="37" t="s">
        <v>708</v>
      </c>
      <c r="E41" s="38"/>
      <c r="F41" s="209" t="s">
        <v>280</v>
      </c>
      <c r="G41" s="209" t="s">
        <v>759</v>
      </c>
    </row>
    <row r="42" spans="1:7" ht="13.8" thickBot="1">
      <c r="A42" s="212"/>
      <c r="B42" s="39" t="s">
        <v>760</v>
      </c>
      <c r="C42" s="376"/>
      <c r="D42" s="39" t="s">
        <v>761</v>
      </c>
      <c r="E42" s="376"/>
      <c r="F42" s="214" t="s">
        <v>762</v>
      </c>
      <c r="G42" s="214"/>
    </row>
    <row r="43" spans="1:7">
      <c r="A43" s="208">
        <v>9</v>
      </c>
      <c r="B43" s="1430"/>
      <c r="C43" s="1431"/>
      <c r="D43" s="1400" t="s">
        <v>41</v>
      </c>
      <c r="E43" s="1401"/>
      <c r="F43" s="1404" t="s">
        <v>41</v>
      </c>
      <c r="G43" s="452">
        <v>9</v>
      </c>
    </row>
    <row r="44" spans="1:7">
      <c r="A44" s="217"/>
      <c r="B44" s="1427"/>
      <c r="C44" s="1428"/>
      <c r="D44" s="1402"/>
      <c r="E44" s="1403"/>
      <c r="F44" s="1405"/>
      <c r="G44" s="799"/>
    </row>
    <row r="45" spans="1:7">
      <c r="A45" s="213">
        <v>10</v>
      </c>
      <c r="B45" s="1425"/>
      <c r="C45" s="1426"/>
      <c r="D45" s="1406"/>
      <c r="E45" s="1407"/>
      <c r="F45" s="1410"/>
      <c r="G45" s="800">
        <v>10</v>
      </c>
    </row>
    <row r="46" spans="1:7">
      <c r="A46" s="217"/>
      <c r="B46" s="1427"/>
      <c r="C46" s="1428"/>
      <c r="D46" s="1408"/>
      <c r="E46" s="1409"/>
      <c r="F46" s="1411"/>
      <c r="G46" s="799"/>
    </row>
    <row r="47" spans="1:7">
      <c r="A47" s="213">
        <v>11</v>
      </c>
      <c r="B47" s="1425"/>
      <c r="C47" s="1426"/>
      <c r="D47" s="1406"/>
      <c r="E47" s="1407"/>
      <c r="F47" s="1410"/>
      <c r="G47" s="800">
        <v>11</v>
      </c>
    </row>
    <row r="48" spans="1:7">
      <c r="A48" s="217"/>
      <c r="B48" s="1427"/>
      <c r="C48" s="1428"/>
      <c r="D48" s="1408"/>
      <c r="E48" s="1409"/>
      <c r="F48" s="1411"/>
      <c r="G48" s="799"/>
    </row>
    <row r="49" spans="1:256">
      <c r="A49" s="213">
        <v>12</v>
      </c>
      <c r="B49" s="1425"/>
      <c r="C49" s="1426"/>
      <c r="D49" s="1406"/>
      <c r="E49" s="1407"/>
      <c r="F49" s="1410"/>
      <c r="G49" s="800">
        <v>12</v>
      </c>
    </row>
    <row r="50" spans="1:256">
      <c r="A50" s="217"/>
      <c r="B50" s="1427"/>
      <c r="C50" s="1428"/>
      <c r="D50" s="1408"/>
      <c r="E50" s="1409"/>
      <c r="F50" s="1411"/>
      <c r="G50" s="799"/>
    </row>
    <row r="51" spans="1:256">
      <c r="A51" s="213">
        <v>13</v>
      </c>
      <c r="B51" s="1425"/>
      <c r="C51" s="1426"/>
      <c r="D51" s="1406"/>
      <c r="E51" s="1407"/>
      <c r="F51" s="1410"/>
      <c r="G51" s="800">
        <v>13</v>
      </c>
    </row>
    <row r="52" spans="1:256">
      <c r="A52" s="217"/>
      <c r="B52" s="1427"/>
      <c r="C52" s="1428"/>
      <c r="D52" s="1408"/>
      <c r="E52" s="1409"/>
      <c r="F52" s="1411"/>
      <c r="G52" s="799"/>
    </row>
    <row r="53" spans="1:256">
      <c r="A53" s="213">
        <v>14</v>
      </c>
      <c r="B53" s="1425"/>
      <c r="C53" s="1426"/>
      <c r="D53" s="1406"/>
      <c r="E53" s="1407"/>
      <c r="F53" s="1410"/>
      <c r="G53" s="800">
        <v>14</v>
      </c>
    </row>
    <row r="54" spans="1:256">
      <c r="A54" s="217"/>
      <c r="B54" s="1427"/>
      <c r="C54" s="1428"/>
      <c r="D54" s="1408"/>
      <c r="E54" s="1409"/>
      <c r="F54" s="1411"/>
      <c r="G54" s="799"/>
    </row>
    <row r="55" spans="1:256">
      <c r="A55" s="213">
        <v>15</v>
      </c>
      <c r="B55" s="1425" t="s">
        <v>1042</v>
      </c>
      <c r="C55" s="1426"/>
      <c r="D55" s="1406"/>
      <c r="E55" s="1407"/>
      <c r="F55" s="1410"/>
      <c r="G55" s="800">
        <v>15</v>
      </c>
    </row>
    <row r="56" spans="1:256" ht="13.8" thickBot="1">
      <c r="A56" s="217"/>
      <c r="B56" s="1427"/>
      <c r="C56" s="1428"/>
      <c r="D56" s="1412"/>
      <c r="E56" s="1413"/>
      <c r="F56" s="1414"/>
      <c r="G56" s="799"/>
    </row>
    <row r="57" spans="1:256">
      <c r="A57" s="213">
        <v>16</v>
      </c>
      <c r="B57" s="1421" t="s">
        <v>234</v>
      </c>
      <c r="C57" s="1422"/>
      <c r="D57" s="1415">
        <f>SUM(D43:E56)</f>
        <v>0</v>
      </c>
      <c r="E57" s="1416"/>
      <c r="F57" s="1419">
        <f>SUM(F43:F56)</f>
        <v>0</v>
      </c>
      <c r="G57" s="800">
        <v>16</v>
      </c>
    </row>
    <row r="58" spans="1:256" ht="13.8" thickBot="1">
      <c r="A58" s="214"/>
      <c r="B58" s="1423"/>
      <c r="C58" s="1424"/>
      <c r="D58" s="1417"/>
      <c r="E58" s="1418"/>
      <c r="F58" s="1420"/>
      <c r="G58" s="214"/>
    </row>
    <row r="59" spans="1:256" ht="17.399999999999999">
      <c r="A59" s="1429" t="s">
        <v>645</v>
      </c>
      <c r="B59" s="1429"/>
      <c r="C59" s="1429"/>
      <c r="D59" s="1429"/>
      <c r="E59" s="1276">
        <f>D57</f>
        <v>0</v>
      </c>
      <c r="F59" s="1276">
        <f>F57</f>
        <v>0</v>
      </c>
      <c r="G59" s="801"/>
      <c r="H59" s="68"/>
      <c r="I59" s="1511"/>
      <c r="J59" s="1511"/>
      <c r="K59" s="1511"/>
      <c r="L59" s="1511"/>
      <c r="M59" s="1511"/>
      <c r="N59" s="1511"/>
      <c r="O59" s="1511"/>
      <c r="P59" s="1511"/>
      <c r="Q59" s="1511"/>
      <c r="R59" s="1511"/>
      <c r="S59" s="1511"/>
      <c r="T59" s="1511"/>
      <c r="U59" s="1511"/>
      <c r="V59" s="1511"/>
      <c r="W59" s="1511"/>
      <c r="X59" s="1511"/>
      <c r="Y59" s="1511"/>
      <c r="Z59" s="1511"/>
      <c r="AA59" s="1511"/>
      <c r="AB59" s="1511"/>
      <c r="AC59" s="1511"/>
      <c r="AD59" s="1511"/>
      <c r="AE59" s="1511"/>
      <c r="AF59" s="1511"/>
      <c r="AG59" s="1511"/>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c r="EO59" s="68"/>
      <c r="EP59" s="68"/>
      <c r="EQ59" s="68"/>
      <c r="ER59" s="68"/>
      <c r="ES59" s="68"/>
      <c r="ET59" s="68"/>
      <c r="EU59" s="68"/>
      <c r="EV59" s="68"/>
      <c r="EW59" s="68"/>
      <c r="EX59" s="68"/>
      <c r="EY59" s="68"/>
      <c r="EZ59" s="68"/>
      <c r="FA59" s="68"/>
      <c r="FB59" s="68"/>
      <c r="FC59" s="68"/>
      <c r="FD59" s="68"/>
      <c r="FE59" s="68"/>
      <c r="FF59" s="68"/>
      <c r="FG59" s="68"/>
      <c r="FH59" s="68"/>
      <c r="FI59" s="68"/>
      <c r="FJ59" s="68"/>
      <c r="FK59" s="68"/>
      <c r="FL59" s="68"/>
      <c r="FM59" s="68"/>
      <c r="FN59" s="68"/>
      <c r="FO59" s="68"/>
      <c r="FP59" s="68"/>
      <c r="FQ59" s="68"/>
      <c r="FR59" s="68"/>
      <c r="FS59" s="68"/>
      <c r="FT59" s="68"/>
      <c r="FU59" s="68"/>
      <c r="FV59" s="68"/>
      <c r="FW59" s="68"/>
      <c r="FX59" s="68"/>
      <c r="FY59" s="68"/>
      <c r="FZ59" s="68"/>
      <c r="GA59" s="68"/>
      <c r="GB59" s="68"/>
      <c r="GC59" s="68"/>
      <c r="GD59" s="68"/>
      <c r="GE59" s="68"/>
      <c r="GF59" s="68"/>
      <c r="GG59" s="68"/>
      <c r="GH59" s="68"/>
      <c r="GI59" s="68"/>
      <c r="GJ59" s="68"/>
      <c r="GK59" s="68"/>
      <c r="GL59" s="68"/>
      <c r="GM59" s="68"/>
      <c r="GN59" s="68"/>
      <c r="GO59" s="68"/>
      <c r="GP59" s="68"/>
      <c r="GQ59" s="68"/>
      <c r="GR59" s="68"/>
      <c r="GS59" s="68"/>
      <c r="GT59" s="68"/>
      <c r="GU59" s="68"/>
      <c r="GV59" s="68"/>
      <c r="GW59" s="68"/>
      <c r="GX59" s="68"/>
      <c r="GY59" s="68"/>
      <c r="GZ59" s="68"/>
      <c r="HA59" s="68"/>
      <c r="HB59" s="68"/>
      <c r="HC59" s="68"/>
      <c r="HD59" s="68"/>
      <c r="HE59" s="68"/>
      <c r="HF59" s="68"/>
      <c r="HG59" s="68"/>
      <c r="HH59" s="68"/>
      <c r="HI59" s="68"/>
      <c r="HJ59" s="68"/>
      <c r="HK59" s="68"/>
      <c r="HL59" s="68"/>
      <c r="HM59" s="68"/>
      <c r="HN59" s="68"/>
      <c r="HO59" s="68"/>
      <c r="HP59" s="68"/>
      <c r="HQ59" s="68"/>
      <c r="HR59" s="68"/>
      <c r="HS59" s="68"/>
      <c r="HT59" s="68"/>
      <c r="HU59" s="68"/>
      <c r="HV59" s="68"/>
      <c r="HW59" s="68"/>
      <c r="HX59" s="68"/>
      <c r="HY59" s="68"/>
      <c r="HZ59" s="68"/>
      <c r="IA59" s="68"/>
      <c r="IB59" s="68"/>
      <c r="IC59" s="68"/>
      <c r="ID59" s="68"/>
      <c r="IE59" s="68"/>
      <c r="IF59" s="68"/>
      <c r="IG59" s="68"/>
      <c r="IH59" s="68"/>
      <c r="II59" s="68"/>
      <c r="IJ59" s="68"/>
      <c r="IK59" s="68"/>
      <c r="IL59" s="68"/>
      <c r="IM59" s="68"/>
      <c r="IN59" s="68"/>
      <c r="IO59" s="68"/>
      <c r="IP59" s="68"/>
      <c r="IQ59" s="68"/>
      <c r="IR59" s="68"/>
      <c r="IS59" s="68"/>
      <c r="IT59" s="68"/>
      <c r="IU59" s="68"/>
      <c r="IV59" s="68"/>
    </row>
    <row r="64" spans="1:256">
      <c r="B64" s="15"/>
    </row>
  </sheetData>
  <sheetProtection algorithmName="SHA-512" hashValue="tLztMS6+ZJEWhondTlIEjVkq+ezaCxS19NInUc4G5qjw4mB9y76V96asEo9K91yPRkcve3TgRicFVV7DZSkcCg==" saltValue="HjDRAvXBrbJ4DB6hxzn1YA==" spinCount="100000" sheet="1" objects="1" scenarios="1"/>
  <mergeCells count="48">
    <mergeCell ref="A59:D59"/>
    <mergeCell ref="B15:C16"/>
    <mergeCell ref="B17:C18"/>
    <mergeCell ref="B19:C20"/>
    <mergeCell ref="B21:C22"/>
    <mergeCell ref="B23:C24"/>
    <mergeCell ref="B25:C26"/>
    <mergeCell ref="B43:C44"/>
    <mergeCell ref="B45:C46"/>
    <mergeCell ref="B47:C48"/>
    <mergeCell ref="B49:C50"/>
    <mergeCell ref="B51:C52"/>
    <mergeCell ref="B53:C54"/>
    <mergeCell ref="B27:C28"/>
    <mergeCell ref="D45:E46"/>
    <mergeCell ref="D47:E48"/>
    <mergeCell ref="F57:F58"/>
    <mergeCell ref="D57:E58"/>
    <mergeCell ref="F55:F56"/>
    <mergeCell ref="D55:E56"/>
    <mergeCell ref="B57:C58"/>
    <mergeCell ref="B55:C56"/>
    <mergeCell ref="D49:E50"/>
    <mergeCell ref="D51:E52"/>
    <mergeCell ref="D53:E54"/>
    <mergeCell ref="D27:E28"/>
    <mergeCell ref="F27:F28"/>
    <mergeCell ref="D29:E30"/>
    <mergeCell ref="F29:F30"/>
    <mergeCell ref="D43:E44"/>
    <mergeCell ref="F43:F44"/>
    <mergeCell ref="F45:F46"/>
    <mergeCell ref="F47:F48"/>
    <mergeCell ref="F49:F50"/>
    <mergeCell ref="F51:F52"/>
    <mergeCell ref="F53:F54"/>
    <mergeCell ref="D21:E22"/>
    <mergeCell ref="F21:F22"/>
    <mergeCell ref="D23:E24"/>
    <mergeCell ref="F23:F24"/>
    <mergeCell ref="D25:E26"/>
    <mergeCell ref="F25:F26"/>
    <mergeCell ref="D15:E16"/>
    <mergeCell ref="F15:F16"/>
    <mergeCell ref="D17:E18"/>
    <mergeCell ref="F17:F18"/>
    <mergeCell ref="D19:E20"/>
    <mergeCell ref="F19:F20"/>
  </mergeCells>
  <printOptions horizontalCentered="1"/>
  <pageMargins left="0.81" right="0.4" top="0.5" bottom="0" header="0.33" footer="0.12"/>
  <pageSetup orientation="portrait" r:id="rId1"/>
  <extLst>
    <ext xmlns:x14="http://schemas.microsoft.com/office/spreadsheetml/2009/9/main" uri="{78C0D931-6437-407d-A8EE-F0AAD7539E65}">
      <x14:conditionalFormattings>
        <x14:conditionalFormatting xmlns:xm="http://schemas.microsoft.com/office/excel/2006/main">
          <x14:cfRule type="cellIs" priority="2" operator="notEqual" id="{45C5C7E6-4597-405D-931C-255A50925DAA}">
            <xm:f>'12  '!$D$50</xm:f>
            <x14:dxf>
              <fill>
                <patternFill>
                  <bgColor rgb="FFFFFF00"/>
                </patternFill>
              </fill>
            </x14:dxf>
          </x14:cfRule>
          <xm:sqref>D29:E30</xm:sqref>
        </x14:conditionalFormatting>
        <x14:conditionalFormatting xmlns:xm="http://schemas.microsoft.com/office/excel/2006/main">
          <x14:cfRule type="cellIs" priority="4" operator="notEqual" id="{B078BC1E-1288-4C92-9096-5976A10C4934}">
            <xm:f>'14  '!$D$27</xm:f>
            <x14:dxf>
              <fill>
                <patternFill>
                  <bgColor rgb="FFFFFF00"/>
                </patternFill>
              </fill>
            </x14:dxf>
          </x14:cfRule>
          <xm:sqref>D57:E58</xm:sqref>
        </x14:conditionalFormatting>
        <x14:conditionalFormatting xmlns:xm="http://schemas.microsoft.com/office/excel/2006/main">
          <x14:cfRule type="cellIs" priority="1" operator="notEqual" id="{1712ED43-0F94-4D71-861F-38D075CAE29D}">
            <xm:f>'12  '!$D$51</xm:f>
            <x14:dxf>
              <fill>
                <patternFill>
                  <bgColor rgb="FFFFFF00"/>
                </patternFill>
              </fill>
            </x14:dxf>
          </x14:cfRule>
          <xm:sqref>F29:F30</xm:sqref>
        </x14:conditionalFormatting>
        <x14:conditionalFormatting xmlns:xm="http://schemas.microsoft.com/office/excel/2006/main">
          <x14:cfRule type="cellIs" priority="3" operator="notEqual" id="{8AD69CB6-A11F-4E70-A1FD-CE84E2B82C25}">
            <xm:f>'14  '!$D$28</xm:f>
            <x14:dxf>
              <fill>
                <patternFill>
                  <bgColor rgb="FFFFFF00"/>
                </patternFill>
              </fill>
            </x14:dxf>
          </x14:cfRule>
          <xm:sqref>F57:F58</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outlinePr summaryBelow="0" summaryRight="0"/>
  </sheetPr>
  <dimension ref="A1:AA64"/>
  <sheetViews>
    <sheetView showGridLines="0" showOutlineSymbols="0" topLeftCell="F10" zoomScale="90" zoomScaleNormal="90" workbookViewId="0">
      <selection activeCell="N33" sqref="N33"/>
    </sheetView>
  </sheetViews>
  <sheetFormatPr defaultColWidth="9.21875" defaultRowHeight="13.2"/>
  <cols>
    <col min="1" max="1" width="5" style="12" customWidth="1"/>
    <col min="2" max="2" width="39.21875" style="12" bestFit="1" customWidth="1"/>
    <col min="3" max="4" width="12.21875" style="12" customWidth="1"/>
    <col min="5" max="5" width="13.44140625" style="12" bestFit="1" customWidth="1"/>
    <col min="6" max="6" width="12.44140625" style="12" customWidth="1"/>
    <col min="7" max="7" width="5" style="12" customWidth="1"/>
    <col min="8" max="8" width="4.5546875" style="12" customWidth="1"/>
    <col min="9" max="27" width="9.21875" style="1503"/>
    <col min="28" max="16384" width="9.21875" style="12"/>
  </cols>
  <sheetData>
    <row r="1" spans="1:7">
      <c r="A1" s="1222" t="s">
        <v>1129</v>
      </c>
    </row>
    <row r="2" spans="1:7" ht="9.75" customHeight="1"/>
    <row r="3" spans="1:7" ht="15.75" customHeight="1"/>
    <row r="4" spans="1:7" ht="16.5" customHeight="1">
      <c r="A4" s="115" t="s">
        <v>317</v>
      </c>
      <c r="B4" s="651"/>
      <c r="C4" s="117"/>
      <c r="D4" s="117"/>
      <c r="E4" s="117"/>
      <c r="F4" s="117"/>
      <c r="G4" s="117"/>
    </row>
    <row r="5" spans="1:7" ht="18" customHeight="1">
      <c r="A5" s="189" t="s">
        <v>235</v>
      </c>
      <c r="B5" s="651"/>
      <c r="C5" s="116"/>
      <c r="D5" s="116"/>
      <c r="E5" s="117"/>
      <c r="F5" s="117"/>
      <c r="G5" s="117"/>
    </row>
    <row r="6" spans="1:7" ht="15" customHeight="1" thickBot="1">
      <c r="A6" s="380"/>
      <c r="B6" s="381"/>
      <c r="C6" s="382"/>
      <c r="D6" s="382"/>
      <c r="E6" s="382"/>
      <c r="F6" s="382"/>
      <c r="G6" s="382"/>
    </row>
    <row r="7" spans="1:7" ht="18" customHeight="1">
      <c r="A7" s="383" t="s">
        <v>758</v>
      </c>
      <c r="B7" s="810" t="s">
        <v>289</v>
      </c>
      <c r="C7" s="383" t="s">
        <v>285</v>
      </c>
      <c r="D7" s="383" t="s">
        <v>286</v>
      </c>
      <c r="E7" s="383" t="s">
        <v>287</v>
      </c>
      <c r="F7" s="383" t="s">
        <v>288</v>
      </c>
      <c r="G7" s="383" t="s">
        <v>758</v>
      </c>
    </row>
    <row r="8" spans="1:7" ht="17.25" customHeight="1">
      <c r="A8" s="384" t="s">
        <v>759</v>
      </c>
      <c r="B8" s="809"/>
      <c r="C8" s="384" t="s">
        <v>290</v>
      </c>
      <c r="D8" s="384" t="s">
        <v>291</v>
      </c>
      <c r="E8" s="384" t="s">
        <v>292</v>
      </c>
      <c r="F8" s="384" t="s">
        <v>290</v>
      </c>
      <c r="G8" s="384" t="s">
        <v>759</v>
      </c>
    </row>
    <row r="9" spans="1:7" ht="13.35" customHeight="1" thickBot="1">
      <c r="A9" s="219"/>
      <c r="B9" s="385" t="s">
        <v>760</v>
      </c>
      <c r="C9" s="219" t="s">
        <v>761</v>
      </c>
      <c r="D9" s="219" t="s">
        <v>762</v>
      </c>
      <c r="E9" s="219" t="s">
        <v>763</v>
      </c>
      <c r="F9" s="219" t="s">
        <v>267</v>
      </c>
      <c r="G9" s="219"/>
    </row>
    <row r="10" spans="1:7" ht="14.55" customHeight="1" thickBot="1">
      <c r="A10" s="386">
        <v>1</v>
      </c>
      <c r="B10" s="387" t="s">
        <v>303</v>
      </c>
      <c r="C10" s="388"/>
      <c r="D10" s="388"/>
      <c r="E10" s="388"/>
      <c r="F10" s="389"/>
      <c r="G10" s="390">
        <v>1</v>
      </c>
    </row>
    <row r="11" spans="1:7" ht="14.55" customHeight="1">
      <c r="A11" s="391">
        <v>2</v>
      </c>
      <c r="B11" s="392" t="s">
        <v>308</v>
      </c>
      <c r="C11" s="1280">
        <v>0</v>
      </c>
      <c r="D11" s="1280">
        <v>0</v>
      </c>
      <c r="E11" s="1280">
        <v>0</v>
      </c>
      <c r="F11" s="1024">
        <f>SUM(C11:E11)</f>
        <v>0</v>
      </c>
      <c r="G11" s="393">
        <v>2</v>
      </c>
    </row>
    <row r="12" spans="1:7" ht="14.55" customHeight="1">
      <c r="A12" s="394"/>
      <c r="B12" s="395"/>
      <c r="C12" s="396"/>
      <c r="D12" s="396"/>
      <c r="E12" s="396"/>
      <c r="F12" s="397"/>
      <c r="G12" s="398"/>
    </row>
    <row r="13" spans="1:7" ht="14.55" customHeight="1" thickBot="1">
      <c r="A13" s="399">
        <v>3</v>
      </c>
      <c r="B13" s="400" t="s">
        <v>304</v>
      </c>
      <c r="C13" s="401"/>
      <c r="D13" s="401"/>
      <c r="E13" s="401"/>
      <c r="F13" s="402"/>
      <c r="G13" s="403">
        <v>3</v>
      </c>
    </row>
    <row r="14" spans="1:7" ht="14.55" customHeight="1">
      <c r="A14" s="399">
        <v>4</v>
      </c>
      <c r="B14" s="404" t="s">
        <v>309</v>
      </c>
      <c r="C14" s="1280">
        <v>0</v>
      </c>
      <c r="D14" s="1280">
        <v>0</v>
      </c>
      <c r="E14" s="1280">
        <v>0</v>
      </c>
      <c r="F14" s="1024">
        <f>SUM(C14:E14)</f>
        <v>0</v>
      </c>
      <c r="G14" s="403">
        <v>4</v>
      </c>
    </row>
    <row r="15" spans="1:7" ht="14.55" customHeight="1">
      <c r="A15" s="405"/>
      <c r="B15" s="406"/>
      <c r="C15" s="407"/>
      <c r="D15" s="408"/>
      <c r="E15" s="409"/>
      <c r="F15" s="410"/>
      <c r="G15" s="411"/>
    </row>
    <row r="16" spans="1:7" ht="14.55" customHeight="1" thickBot="1">
      <c r="A16" s="399">
        <v>5</v>
      </c>
      <c r="B16" s="400" t="s">
        <v>293</v>
      </c>
      <c r="C16" s="412"/>
      <c r="D16" s="412"/>
      <c r="E16" s="413"/>
      <c r="F16" s="414"/>
      <c r="G16" s="403">
        <v>5</v>
      </c>
    </row>
    <row r="17" spans="1:7" ht="14.55" customHeight="1" thickBot="1">
      <c r="A17" s="218">
        <v>6</v>
      </c>
      <c r="B17" s="404" t="s">
        <v>310</v>
      </c>
      <c r="C17" s="1281">
        <v>0</v>
      </c>
      <c r="D17" s="1280">
        <v>0</v>
      </c>
      <c r="E17" s="1280">
        <v>0</v>
      </c>
      <c r="F17" s="1024">
        <f>SUM(C17:E17)</f>
        <v>0</v>
      </c>
      <c r="G17" s="415">
        <v>6</v>
      </c>
    </row>
    <row r="18" spans="1:7" ht="14.55" customHeight="1" thickBot="1">
      <c r="A18" s="405"/>
      <c r="B18" s="395"/>
      <c r="C18" s="416"/>
      <c r="D18" s="416"/>
      <c r="E18" s="416"/>
      <c r="F18" s="417"/>
      <c r="G18" s="418"/>
    </row>
    <row r="19" spans="1:7" ht="14.55" customHeight="1" thickBot="1">
      <c r="A19" s="399">
        <v>7</v>
      </c>
      <c r="B19" s="419" t="s">
        <v>295</v>
      </c>
      <c r="C19" s="401"/>
      <c r="D19" s="401"/>
      <c r="E19" s="401"/>
      <c r="F19" s="402"/>
      <c r="G19" s="420">
        <v>7</v>
      </c>
    </row>
    <row r="20" spans="1:7" ht="14.55" customHeight="1" thickBot="1">
      <c r="A20" s="399">
        <v>8</v>
      </c>
      <c r="B20" s="392" t="s">
        <v>311</v>
      </c>
      <c r="C20" s="1281">
        <v>0</v>
      </c>
      <c r="D20" s="1280">
        <v>0</v>
      </c>
      <c r="E20" s="1280">
        <v>0</v>
      </c>
      <c r="F20" s="1024">
        <f>SUM(C20:E20)</f>
        <v>0</v>
      </c>
      <c r="G20" s="421">
        <v>8</v>
      </c>
    </row>
    <row r="21" spans="1:7" ht="14.55" customHeight="1">
      <c r="A21" s="422"/>
      <c r="B21" s="395"/>
      <c r="C21" s="423"/>
      <c r="D21" s="424"/>
      <c r="E21" s="424"/>
      <c r="F21" s="425"/>
      <c r="G21" s="426"/>
    </row>
    <row r="22" spans="1:7" ht="14.55" customHeight="1" thickBot="1">
      <c r="A22" s="218">
        <v>9</v>
      </c>
      <c r="B22" s="400" t="s">
        <v>296</v>
      </c>
      <c r="C22" s="427"/>
      <c r="D22" s="650"/>
      <c r="E22" s="427"/>
      <c r="F22" s="428"/>
      <c r="G22" s="415">
        <v>9</v>
      </c>
    </row>
    <row r="23" spans="1:7" ht="14.55" customHeight="1">
      <c r="A23" s="218">
        <v>10</v>
      </c>
      <c r="B23" s="404" t="s">
        <v>842</v>
      </c>
      <c r="C23" s="1281">
        <v>0</v>
      </c>
      <c r="D23" s="1280">
        <v>0</v>
      </c>
      <c r="E23" s="1280">
        <v>0</v>
      </c>
      <c r="F23" s="1024">
        <f>SUM(C23:E23)</f>
        <v>0</v>
      </c>
      <c r="G23" s="415">
        <v>10</v>
      </c>
    </row>
    <row r="24" spans="1:7" ht="14.55" customHeight="1">
      <c r="A24" s="405"/>
      <c r="B24" s="406"/>
      <c r="C24" s="423"/>
      <c r="D24" s="424"/>
      <c r="E24" s="424"/>
      <c r="F24" s="425"/>
      <c r="G24" s="411"/>
    </row>
    <row r="25" spans="1:7" ht="14.55" customHeight="1" thickBot="1">
      <c r="A25" s="218">
        <v>11</v>
      </c>
      <c r="B25" s="400" t="s">
        <v>299</v>
      </c>
      <c r="C25" s="427"/>
      <c r="D25" s="650"/>
      <c r="E25" s="427"/>
      <c r="F25" s="428"/>
      <c r="G25" s="415">
        <v>11</v>
      </c>
    </row>
    <row r="26" spans="1:7" ht="14.55" customHeight="1">
      <c r="A26" s="218">
        <v>12</v>
      </c>
      <c r="B26" s="404" t="s">
        <v>312</v>
      </c>
      <c r="C26" s="1281">
        <v>0</v>
      </c>
      <c r="D26" s="1280">
        <v>0</v>
      </c>
      <c r="E26" s="1280">
        <v>0</v>
      </c>
      <c r="F26" s="1024">
        <f>SUM(C26:E26)</f>
        <v>0</v>
      </c>
      <c r="G26" s="415">
        <v>12</v>
      </c>
    </row>
    <row r="27" spans="1:7" ht="14.55" customHeight="1">
      <c r="A27" s="405"/>
      <c r="B27" s="406"/>
      <c r="C27" s="423"/>
      <c r="D27" s="424"/>
      <c r="E27" s="424"/>
      <c r="F27" s="425"/>
      <c r="G27" s="411"/>
    </row>
    <row r="28" spans="1:7" ht="14.55" customHeight="1" thickBot="1">
      <c r="A28" s="399">
        <v>13</v>
      </c>
      <c r="B28" s="400" t="s">
        <v>305</v>
      </c>
      <c r="C28" s="427"/>
      <c r="D28" s="650"/>
      <c r="E28" s="427"/>
      <c r="F28" s="428"/>
      <c r="G28" s="403">
        <v>13</v>
      </c>
    </row>
    <row r="29" spans="1:7" ht="14.55" customHeight="1">
      <c r="A29" s="218">
        <v>14</v>
      </c>
      <c r="B29" s="404" t="s">
        <v>313</v>
      </c>
      <c r="C29" s="1281">
        <v>0</v>
      </c>
      <c r="D29" s="1280">
        <v>0</v>
      </c>
      <c r="E29" s="1280">
        <v>0</v>
      </c>
      <c r="F29" s="1024">
        <f>SUM(C29:E29)</f>
        <v>0</v>
      </c>
      <c r="G29" s="415">
        <v>14</v>
      </c>
    </row>
    <row r="30" spans="1:7" ht="14.55" customHeight="1">
      <c r="A30" s="405"/>
      <c r="B30" s="406"/>
      <c r="C30" s="423"/>
      <c r="D30" s="424"/>
      <c r="E30" s="424"/>
      <c r="F30" s="425"/>
      <c r="G30" s="411"/>
    </row>
    <row r="31" spans="1:7" ht="14.55" customHeight="1" thickBot="1">
      <c r="A31" s="399">
        <v>15</v>
      </c>
      <c r="B31" s="400" t="s">
        <v>300</v>
      </c>
      <c r="C31" s="427"/>
      <c r="D31" s="650"/>
      <c r="E31" s="427"/>
      <c r="F31" s="428"/>
      <c r="G31" s="403">
        <v>15</v>
      </c>
    </row>
    <row r="32" spans="1:7" ht="14.55" customHeight="1">
      <c r="A32" s="218">
        <v>16</v>
      </c>
      <c r="B32" s="404" t="s">
        <v>314</v>
      </c>
      <c r="C32" s="1281">
        <v>0</v>
      </c>
      <c r="D32" s="1280">
        <v>0</v>
      </c>
      <c r="E32" s="1280">
        <v>0</v>
      </c>
      <c r="F32" s="1024">
        <f>SUM(C32:E32)</f>
        <v>0</v>
      </c>
      <c r="G32" s="415">
        <v>16</v>
      </c>
    </row>
    <row r="33" spans="1:7" ht="14.55" customHeight="1">
      <c r="A33" s="405"/>
      <c r="B33" s="406"/>
      <c r="C33" s="423"/>
      <c r="D33" s="424"/>
      <c r="E33" s="424"/>
      <c r="F33" s="425"/>
      <c r="G33" s="411"/>
    </row>
    <row r="34" spans="1:7" ht="14.55" customHeight="1" thickBot="1">
      <c r="A34" s="399">
        <v>17</v>
      </c>
      <c r="B34" s="400" t="s">
        <v>301</v>
      </c>
      <c r="C34" s="427"/>
      <c r="D34" s="650"/>
      <c r="E34" s="427"/>
      <c r="F34" s="428"/>
      <c r="G34" s="403">
        <v>17</v>
      </c>
    </row>
    <row r="35" spans="1:7" ht="14.55" customHeight="1">
      <c r="A35" s="218">
        <v>18</v>
      </c>
      <c r="B35" s="404" t="s">
        <v>315</v>
      </c>
      <c r="C35" s="1282">
        <v>0</v>
      </c>
      <c r="D35" s="1280">
        <v>0</v>
      </c>
      <c r="E35" s="1282">
        <v>0</v>
      </c>
      <c r="F35" s="1025">
        <f>SUM(C35:E35)</f>
        <v>0</v>
      </c>
      <c r="G35" s="415">
        <v>18</v>
      </c>
    </row>
    <row r="36" spans="1:7" ht="14.55" customHeight="1">
      <c r="A36" s="405"/>
      <c r="B36" s="406"/>
      <c r="C36" s="429"/>
      <c r="D36" s="409"/>
      <c r="E36" s="409"/>
      <c r="F36" s="410"/>
      <c r="G36" s="411"/>
    </row>
    <row r="37" spans="1:7" ht="14.55" customHeight="1" thickBot="1">
      <c r="A37" s="399">
        <v>19</v>
      </c>
      <c r="B37" s="400" t="s">
        <v>353</v>
      </c>
      <c r="C37" s="430"/>
      <c r="D37" s="649"/>
      <c r="E37" s="427"/>
      <c r="F37" s="431"/>
      <c r="G37" s="403">
        <v>19</v>
      </c>
    </row>
    <row r="38" spans="1:7" ht="14.55" customHeight="1">
      <c r="A38" s="218">
        <v>20</v>
      </c>
      <c r="B38" s="404" t="s">
        <v>316</v>
      </c>
      <c r="C38" s="1283">
        <v>0</v>
      </c>
      <c r="D38" s="1284">
        <v>0</v>
      </c>
      <c r="E38" s="1283">
        <v>0</v>
      </c>
      <c r="F38" s="1026">
        <f>SUM(C38:E38)</f>
        <v>0</v>
      </c>
      <c r="G38" s="415">
        <v>20</v>
      </c>
    </row>
    <row r="39" spans="1:7" ht="14.55" customHeight="1" thickBot="1">
      <c r="A39" s="432"/>
      <c r="B39" s="406"/>
      <c r="C39" s="433"/>
      <c r="D39" s="648"/>
      <c r="E39" s="434"/>
      <c r="F39" s="435"/>
      <c r="G39" s="436"/>
    </row>
    <row r="40" spans="1:7" ht="14.55" customHeight="1">
      <c r="A40" s="218">
        <v>21</v>
      </c>
      <c r="B40" s="437" t="s">
        <v>306</v>
      </c>
      <c r="C40" s="1436">
        <f>C11+C14+C17+C20+C23+C26+C29+C32+C35+C38</f>
        <v>0</v>
      </c>
      <c r="D40" s="1436">
        <f>D11+D14+D17+D20+D23+D26+D29+D32+D35+D38</f>
        <v>0</v>
      </c>
      <c r="E40" s="1436">
        <f>E11+E14+E17+E20+E23+E26+E29+E32+E35+E38</f>
        <v>0</v>
      </c>
      <c r="F40" s="1436">
        <f>F11+F14+F17+F20+F23+F26+F29+F32+F35+F38</f>
        <v>0</v>
      </c>
      <c r="G40" s="415">
        <v>21</v>
      </c>
    </row>
    <row r="41" spans="1:7" ht="14.55" customHeight="1">
      <c r="A41" s="218">
        <v>22</v>
      </c>
      <c r="B41" s="438" t="s">
        <v>307</v>
      </c>
      <c r="C41" s="1437"/>
      <c r="D41" s="1437"/>
      <c r="E41" s="1437"/>
      <c r="F41" s="1437"/>
      <c r="G41" s="415">
        <v>22</v>
      </c>
    </row>
    <row r="42" spans="1:7" ht="14.55" customHeight="1">
      <c r="A42" s="432"/>
      <c r="B42" s="439"/>
      <c r="C42" s="408"/>
      <c r="D42" s="811"/>
      <c r="E42" s="811"/>
      <c r="F42" s="812"/>
      <c r="G42" s="436"/>
    </row>
    <row r="43" spans="1:7" ht="14.55" customHeight="1">
      <c r="A43" s="218">
        <v>23</v>
      </c>
      <c r="B43" s="440" t="s">
        <v>864</v>
      </c>
      <c r="C43" s="813"/>
      <c r="D43" s="814"/>
      <c r="E43" s="814"/>
      <c r="F43" s="441"/>
      <c r="G43" s="415">
        <v>23</v>
      </c>
    </row>
    <row r="44" spans="1:7" ht="14.55" customHeight="1">
      <c r="A44" s="218">
        <v>24</v>
      </c>
      <c r="B44" s="442" t="s">
        <v>354</v>
      </c>
      <c r="C44" s="1283">
        <v>0</v>
      </c>
      <c r="D44" s="1284">
        <v>0</v>
      </c>
      <c r="E44" s="1283">
        <v>0</v>
      </c>
      <c r="F44" s="1290">
        <f>SUM(C44:E44)</f>
        <v>0</v>
      </c>
      <c r="G44" s="415">
        <v>24</v>
      </c>
    </row>
    <row r="45" spans="1:7" ht="14.55" customHeight="1">
      <c r="A45" s="218">
        <v>25</v>
      </c>
      <c r="B45" s="442" t="s">
        <v>355</v>
      </c>
      <c r="C45" s="1285"/>
      <c r="D45" s="1286"/>
      <c r="E45" s="1285"/>
      <c r="F45" s="1291">
        <f>SUM(C45:E45)</f>
        <v>0</v>
      </c>
      <c r="G45" s="415">
        <v>25</v>
      </c>
    </row>
    <row r="46" spans="1:7" ht="14.55" customHeight="1">
      <c r="A46" s="218">
        <v>26</v>
      </c>
      <c r="B46" s="442" t="s">
        <v>356</v>
      </c>
      <c r="C46" s="1285"/>
      <c r="D46" s="1286"/>
      <c r="E46" s="1285"/>
      <c r="F46" s="1291">
        <f t="shared" ref="F46:F47" si="0">SUM(C46:E46)</f>
        <v>0</v>
      </c>
      <c r="G46" s="415">
        <v>26</v>
      </c>
    </row>
    <row r="47" spans="1:7" ht="14.55" customHeight="1" thickBot="1">
      <c r="A47" s="218">
        <v>27</v>
      </c>
      <c r="B47" s="443" t="s">
        <v>357</v>
      </c>
      <c r="C47" s="1287"/>
      <c r="D47" s="1288"/>
      <c r="E47" s="1287"/>
      <c r="F47" s="1292">
        <f t="shared" si="0"/>
        <v>0</v>
      </c>
      <c r="G47" s="220">
        <v>27</v>
      </c>
    </row>
    <row r="48" spans="1:7" ht="14.55" customHeight="1">
      <c r="A48" s="218">
        <v>28</v>
      </c>
      <c r="B48" s="444" t="s">
        <v>865</v>
      </c>
      <c r="C48" s="1027">
        <f>C40+C44+C45+C46+C47</f>
        <v>0</v>
      </c>
      <c r="D48" s="1027">
        <f>D40+D44+D45+D46+D47</f>
        <v>0</v>
      </c>
      <c r="E48" s="1027">
        <f>E40+E44+E45+E46+E47</f>
        <v>0</v>
      </c>
      <c r="F48" s="1027">
        <f>F40+F44+F45+F46+F47</f>
        <v>0</v>
      </c>
      <c r="G48" s="815">
        <v>28</v>
      </c>
    </row>
    <row r="49" spans="1:7" ht="12" customHeight="1" thickBot="1">
      <c r="A49" s="729"/>
      <c r="B49" s="445" t="s">
        <v>324</v>
      </c>
      <c r="C49" s="730"/>
      <c r="D49" s="731"/>
      <c r="E49" s="732"/>
      <c r="F49" s="1289"/>
      <c r="G49" s="816"/>
    </row>
    <row r="50" spans="1:7" ht="8.5500000000000007" customHeight="1">
      <c r="A50" s="646"/>
      <c r="B50" s="625"/>
      <c r="C50" s="647"/>
      <c r="D50" s="645"/>
      <c r="E50" s="647"/>
      <c r="F50" s="647"/>
      <c r="G50" s="646"/>
    </row>
    <row r="51" spans="1:7" ht="12" customHeight="1">
      <c r="A51" s="803"/>
      <c r="B51" s="804" t="s">
        <v>236</v>
      </c>
      <c r="C51" s="805"/>
      <c r="D51" s="1006"/>
      <c r="E51" s="805"/>
      <c r="F51" s="805"/>
      <c r="G51" s="803"/>
    </row>
    <row r="52" spans="1:7" ht="12" customHeight="1">
      <c r="A52" s="803"/>
      <c r="B52" s="804" t="s">
        <v>1012</v>
      </c>
      <c r="C52" s="805"/>
      <c r="D52" s="1006"/>
      <c r="E52" s="805"/>
      <c r="F52" s="805"/>
      <c r="G52" s="803"/>
    </row>
    <row r="53" spans="1:7" ht="11.25" customHeight="1">
      <c r="A53" s="803"/>
      <c r="B53" s="807"/>
      <c r="C53" s="805"/>
      <c r="D53" s="805"/>
      <c r="E53" s="805"/>
      <c r="F53" s="805"/>
      <c r="G53" s="803"/>
    </row>
    <row r="54" spans="1:7" ht="12.75" customHeight="1">
      <c r="A54" s="806"/>
      <c r="B54" s="805" t="s">
        <v>319</v>
      </c>
      <c r="C54" s="805"/>
      <c r="D54" s="805"/>
      <c r="E54" s="805"/>
      <c r="F54" s="805"/>
      <c r="G54" s="805"/>
    </row>
    <row r="55" spans="1:7" ht="12.75" customHeight="1">
      <c r="A55" s="806"/>
      <c r="B55" s="805" t="s">
        <v>318</v>
      </c>
      <c r="C55" s="805"/>
      <c r="D55" s="805"/>
      <c r="E55" s="805"/>
      <c r="F55" s="805"/>
      <c r="G55" s="805"/>
    </row>
    <row r="56" spans="1:7" ht="15" customHeight="1">
      <c r="A56" s="644" t="s">
        <v>646</v>
      </c>
      <c r="B56" s="643"/>
      <c r="C56" s="640"/>
      <c r="D56" s="642"/>
      <c r="E56" s="641"/>
      <c r="F56" s="640"/>
      <c r="G56" s="640"/>
    </row>
    <row r="57" spans="1:7">
      <c r="A57" s="32"/>
      <c r="B57" s="33"/>
      <c r="C57" s="33"/>
      <c r="D57" s="33"/>
      <c r="E57" s="33"/>
      <c r="F57" s="33"/>
      <c r="G57" s="33"/>
    </row>
    <row r="58" spans="1:7">
      <c r="A58" s="32"/>
      <c r="B58" s="33"/>
      <c r="C58" s="33"/>
      <c r="D58" s="33"/>
      <c r="E58" s="33"/>
      <c r="F58" s="33"/>
      <c r="G58" s="33"/>
    </row>
    <row r="59" spans="1:7">
      <c r="A59" s="32"/>
      <c r="B59" s="33"/>
      <c r="C59" s="33"/>
      <c r="D59" s="33"/>
      <c r="E59" s="33"/>
      <c r="F59" s="33"/>
      <c r="G59" s="33"/>
    </row>
    <row r="60" spans="1:7">
      <c r="A60" s="32"/>
      <c r="B60" s="33"/>
      <c r="C60" s="33"/>
      <c r="D60" s="33"/>
      <c r="E60" s="33"/>
      <c r="F60" s="33"/>
      <c r="G60" s="33"/>
    </row>
    <row r="61" spans="1:7">
      <c r="A61" s="32"/>
      <c r="B61" s="33"/>
      <c r="C61" s="33"/>
      <c r="D61" s="33"/>
      <c r="E61" s="33"/>
      <c r="F61" s="33"/>
      <c r="G61" s="33"/>
    </row>
    <row r="62" spans="1:7">
      <c r="A62" s="32"/>
      <c r="B62" s="33"/>
      <c r="C62" s="33"/>
      <c r="D62" s="33"/>
      <c r="E62" s="33"/>
      <c r="F62" s="33"/>
      <c r="G62" s="33"/>
    </row>
    <row r="63" spans="1:7">
      <c r="A63" s="32"/>
      <c r="B63" s="33"/>
      <c r="C63" s="33"/>
      <c r="D63" s="33"/>
      <c r="E63" s="33"/>
      <c r="F63" s="33"/>
      <c r="G63" s="33"/>
    </row>
    <row r="64" spans="1:7">
      <c r="A64" s="32"/>
      <c r="B64" s="33"/>
      <c r="C64" s="33"/>
      <c r="D64" s="33"/>
      <c r="E64" s="33"/>
      <c r="F64" s="33"/>
      <c r="G64" s="33"/>
    </row>
  </sheetData>
  <sheetProtection algorithmName="SHA-512" hashValue="HyTIwmAh/mTyHdzOuXZs78AEwZfszisrtJa9VvoZjsd/tBuL7Rvh7BXDuwd3HgGbo/awzxqyvCS4HgvXgru2Tw==" saltValue="IA2LQj/ueE+xONfomRzshw==" spinCount="100000" sheet="1" objects="1" scenarios="1"/>
  <mergeCells count="4">
    <mergeCell ref="C40:C41"/>
    <mergeCell ref="D40:D41"/>
    <mergeCell ref="E40:E41"/>
    <mergeCell ref="F40:F41"/>
  </mergeCells>
  <printOptions horizontalCentered="1"/>
  <pageMargins left="0.81" right="0.4" top="0.5" bottom="0" header="0.33" footer="0.12"/>
  <pageSetup scale="94"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F0EE4D1C-D713-4D73-98DA-A19DB47C3B22}">
            <xm:f>'12  '!$D$9</xm:f>
            <x14:dxf>
              <fill>
                <patternFill>
                  <bgColor rgb="FFFFFF00"/>
                </patternFill>
              </fill>
            </x14:dxf>
          </x14:cfRule>
          <xm:sqref>F48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outlinePr summaryBelow="0" summaryRight="0"/>
  </sheetPr>
  <dimension ref="A1:AA64"/>
  <sheetViews>
    <sheetView showGridLines="0" showOutlineSymbols="0" zoomScale="90" zoomScaleNormal="90" workbookViewId="0">
      <selection activeCell="M22" sqref="M22"/>
    </sheetView>
  </sheetViews>
  <sheetFormatPr defaultColWidth="9.21875" defaultRowHeight="13.2"/>
  <cols>
    <col min="1" max="1" width="5" style="68" customWidth="1"/>
    <col min="2" max="2" width="37.77734375" style="68" customWidth="1"/>
    <col min="3" max="4" width="12.21875" style="68" customWidth="1"/>
    <col min="5" max="5" width="12.77734375" style="68" customWidth="1"/>
    <col min="6" max="6" width="12.44140625" style="68" customWidth="1"/>
    <col min="7" max="7" width="5" style="68" customWidth="1"/>
    <col min="8" max="8" width="4.5546875" style="68" customWidth="1"/>
    <col min="9" max="27" width="9.21875" style="1511"/>
    <col min="28" max="16384" width="9.21875" style="68"/>
  </cols>
  <sheetData>
    <row r="1" spans="1:7">
      <c r="A1" s="1236" t="s">
        <v>1129</v>
      </c>
      <c r="B1" s="936"/>
      <c r="C1" s="936"/>
      <c r="D1" s="936"/>
      <c r="E1" s="936"/>
      <c r="F1" s="936"/>
      <c r="G1" s="936"/>
    </row>
    <row r="2" spans="1:7" ht="9.75" customHeight="1">
      <c r="A2" s="936"/>
      <c r="B2" s="936"/>
      <c r="C2" s="936"/>
      <c r="D2" s="936"/>
      <c r="E2" s="936"/>
      <c r="F2" s="936"/>
      <c r="G2" s="936"/>
    </row>
    <row r="3" spans="1:7" ht="15.75" customHeight="1">
      <c r="A3" s="936"/>
      <c r="B3" s="936"/>
      <c r="C3" s="936"/>
      <c r="D3" s="936"/>
      <c r="E3" s="936"/>
      <c r="F3" s="936"/>
      <c r="G3" s="936"/>
    </row>
    <row r="4" spans="1:7" ht="16.5" customHeight="1">
      <c r="A4" s="115" t="s">
        <v>320</v>
      </c>
      <c r="B4" s="115"/>
      <c r="C4" s="115"/>
      <c r="D4" s="115"/>
      <c r="E4" s="115"/>
      <c r="F4" s="115"/>
      <c r="G4" s="115"/>
    </row>
    <row r="5" spans="1:7" ht="16.5" customHeight="1">
      <c r="A5" s="115" t="s">
        <v>321</v>
      </c>
      <c r="B5" s="115"/>
      <c r="C5" s="115"/>
      <c r="D5" s="115"/>
      <c r="E5" s="115"/>
      <c r="F5" s="115"/>
      <c r="G5" s="115"/>
    </row>
    <row r="6" spans="1:7" ht="18" customHeight="1">
      <c r="A6" s="189" t="s">
        <v>237</v>
      </c>
      <c r="B6" s="117"/>
      <c r="C6" s="116"/>
      <c r="D6" s="116"/>
      <c r="E6" s="117"/>
      <c r="F6" s="117"/>
      <c r="G6" s="117"/>
    </row>
    <row r="7" spans="1:7" ht="15" customHeight="1" thickBot="1">
      <c r="A7" s="380"/>
      <c r="B7" s="381"/>
      <c r="C7" s="382"/>
      <c r="D7" s="382"/>
      <c r="E7" s="382"/>
      <c r="F7" s="382"/>
      <c r="G7" s="382"/>
    </row>
    <row r="8" spans="1:7" ht="18" customHeight="1">
      <c r="A8" s="383" t="s">
        <v>758</v>
      </c>
      <c r="B8" s="810" t="s">
        <v>289</v>
      </c>
      <c r="C8" s="383" t="s">
        <v>285</v>
      </c>
      <c r="D8" s="383" t="s">
        <v>358</v>
      </c>
      <c r="E8" s="383" t="s">
        <v>287</v>
      </c>
      <c r="F8" s="383" t="s">
        <v>288</v>
      </c>
      <c r="G8" s="383" t="s">
        <v>758</v>
      </c>
    </row>
    <row r="9" spans="1:7" ht="17.25" customHeight="1">
      <c r="A9" s="384" t="s">
        <v>759</v>
      </c>
      <c r="B9" s="845"/>
      <c r="C9" s="384" t="s">
        <v>290</v>
      </c>
      <c r="D9" s="384" t="s">
        <v>359</v>
      </c>
      <c r="E9" s="384" t="s">
        <v>292</v>
      </c>
      <c r="F9" s="384" t="s">
        <v>290</v>
      </c>
      <c r="G9" s="384" t="s">
        <v>759</v>
      </c>
    </row>
    <row r="10" spans="1:7" ht="13.35" customHeight="1" thickBot="1">
      <c r="A10" s="219"/>
      <c r="B10" s="385" t="s">
        <v>760</v>
      </c>
      <c r="C10" s="219" t="s">
        <v>761</v>
      </c>
      <c r="D10" s="219" t="s">
        <v>762</v>
      </c>
      <c r="E10" s="219" t="s">
        <v>763</v>
      </c>
      <c r="F10" s="219" t="s">
        <v>267</v>
      </c>
      <c r="G10" s="219"/>
    </row>
    <row r="11" spans="1:7" ht="14.55" customHeight="1" thickBot="1">
      <c r="A11" s="386">
        <v>1</v>
      </c>
      <c r="B11" s="387" t="s">
        <v>303</v>
      </c>
      <c r="C11" s="817"/>
      <c r="D11" s="817"/>
      <c r="E11" s="817"/>
      <c r="F11" s="818"/>
      <c r="G11" s="390">
        <v>1</v>
      </c>
    </row>
    <row r="12" spans="1:7" ht="14.55" customHeight="1">
      <c r="A12" s="391">
        <v>2</v>
      </c>
      <c r="B12" s="392" t="s">
        <v>308</v>
      </c>
      <c r="C12" s="1293">
        <v>0</v>
      </c>
      <c r="D12" s="1293">
        <v>0</v>
      </c>
      <c r="E12" s="1293">
        <v>0</v>
      </c>
      <c r="F12" s="1029">
        <f>SUM(C12:E12)</f>
        <v>0</v>
      </c>
      <c r="G12" s="393">
        <v>2</v>
      </c>
    </row>
    <row r="13" spans="1:7" ht="14.55" customHeight="1">
      <c r="A13" s="394"/>
      <c r="B13" s="395"/>
      <c r="C13" s="819"/>
      <c r="D13" s="819"/>
      <c r="E13" s="819"/>
      <c r="F13" s="820"/>
      <c r="G13" s="398"/>
    </row>
    <row r="14" spans="1:7" ht="14.55" customHeight="1" thickBot="1">
      <c r="A14" s="399">
        <v>3</v>
      </c>
      <c r="B14" s="400" t="s">
        <v>304</v>
      </c>
      <c r="C14" s="821"/>
      <c r="D14" s="821"/>
      <c r="E14" s="821"/>
      <c r="F14" s="822"/>
      <c r="G14" s="403">
        <v>3</v>
      </c>
    </row>
    <row r="15" spans="1:7" ht="14.55" customHeight="1">
      <c r="A15" s="399">
        <v>4</v>
      </c>
      <c r="B15" s="404" t="s">
        <v>309</v>
      </c>
      <c r="C15" s="1293">
        <v>0</v>
      </c>
      <c r="D15" s="1293">
        <v>0</v>
      </c>
      <c r="E15" s="1293">
        <v>0</v>
      </c>
      <c r="F15" s="1029">
        <f>SUM(C15:E15)</f>
        <v>0</v>
      </c>
      <c r="G15" s="403">
        <v>4</v>
      </c>
    </row>
    <row r="16" spans="1:7" ht="14.55" customHeight="1">
      <c r="A16" s="405"/>
      <c r="B16" s="406"/>
      <c r="C16" s="823"/>
      <c r="D16" s="824"/>
      <c r="E16" s="825"/>
      <c r="F16" s="826"/>
      <c r="G16" s="411"/>
    </row>
    <row r="17" spans="1:7" ht="14.55" customHeight="1" thickBot="1">
      <c r="A17" s="399">
        <v>5</v>
      </c>
      <c r="B17" s="400" t="s">
        <v>293</v>
      </c>
      <c r="C17" s="827"/>
      <c r="D17" s="827"/>
      <c r="E17" s="828"/>
      <c r="F17" s="829"/>
      <c r="G17" s="403">
        <v>5</v>
      </c>
    </row>
    <row r="18" spans="1:7" ht="14.55" customHeight="1" thickBot="1">
      <c r="A18" s="218">
        <v>6</v>
      </c>
      <c r="B18" s="404" t="s">
        <v>310</v>
      </c>
      <c r="C18" s="1294">
        <v>0</v>
      </c>
      <c r="D18" s="1293">
        <v>0</v>
      </c>
      <c r="E18" s="1293">
        <v>0</v>
      </c>
      <c r="F18" s="1029">
        <f>SUM(C18:E18)</f>
        <v>0</v>
      </c>
      <c r="G18" s="415">
        <v>6</v>
      </c>
    </row>
    <row r="19" spans="1:7" ht="14.55" customHeight="1" thickBot="1">
      <c r="A19" s="405"/>
      <c r="B19" s="395"/>
      <c r="C19" s="830"/>
      <c r="D19" s="830"/>
      <c r="E19" s="830"/>
      <c r="F19" s="831"/>
      <c r="G19" s="418"/>
    </row>
    <row r="20" spans="1:7" ht="14.55" customHeight="1" thickBot="1">
      <c r="A20" s="399">
        <v>7</v>
      </c>
      <c r="B20" s="419" t="s">
        <v>295</v>
      </c>
      <c r="C20" s="821"/>
      <c r="D20" s="821"/>
      <c r="E20" s="821"/>
      <c r="F20" s="822"/>
      <c r="G20" s="420">
        <v>7</v>
      </c>
    </row>
    <row r="21" spans="1:7" ht="14.55" customHeight="1" thickBot="1">
      <c r="A21" s="399">
        <v>8</v>
      </c>
      <c r="B21" s="392" t="s">
        <v>311</v>
      </c>
      <c r="C21" s="1294">
        <v>0</v>
      </c>
      <c r="D21" s="1293">
        <v>0</v>
      </c>
      <c r="E21" s="1293">
        <v>0</v>
      </c>
      <c r="F21" s="1029">
        <f>SUM(C21:E21)</f>
        <v>0</v>
      </c>
      <c r="G21" s="421">
        <v>8</v>
      </c>
    </row>
    <row r="22" spans="1:7" ht="14.55" customHeight="1">
      <c r="A22" s="422"/>
      <c r="B22" s="395"/>
      <c r="C22" s="832"/>
      <c r="D22" s="833"/>
      <c r="E22" s="833"/>
      <c r="F22" s="834"/>
      <c r="G22" s="426"/>
    </row>
    <row r="23" spans="1:7" ht="14.55" customHeight="1" thickBot="1">
      <c r="A23" s="218">
        <v>9</v>
      </c>
      <c r="B23" s="400" t="s">
        <v>296</v>
      </c>
      <c r="C23" s="835"/>
      <c r="D23" s="821"/>
      <c r="E23" s="835"/>
      <c r="F23" s="836"/>
      <c r="G23" s="415">
        <v>9</v>
      </c>
    </row>
    <row r="24" spans="1:7" ht="14.55" customHeight="1">
      <c r="A24" s="218">
        <v>10</v>
      </c>
      <c r="B24" s="404" t="s">
        <v>842</v>
      </c>
      <c r="C24" s="1294">
        <v>0</v>
      </c>
      <c r="D24" s="1293">
        <v>0</v>
      </c>
      <c r="E24" s="1293">
        <v>0</v>
      </c>
      <c r="F24" s="1029">
        <f>SUM(C24:E24)</f>
        <v>0</v>
      </c>
      <c r="G24" s="415">
        <v>10</v>
      </c>
    </row>
    <row r="25" spans="1:7" ht="14.55" customHeight="1">
      <c r="A25" s="405"/>
      <c r="B25" s="406"/>
      <c r="C25" s="832"/>
      <c r="D25" s="833"/>
      <c r="E25" s="833"/>
      <c r="F25" s="834"/>
      <c r="G25" s="411"/>
    </row>
    <row r="26" spans="1:7" ht="14.55" customHeight="1" thickBot="1">
      <c r="A26" s="218">
        <v>11</v>
      </c>
      <c r="B26" s="400" t="s">
        <v>299</v>
      </c>
      <c r="C26" s="835"/>
      <c r="D26" s="821"/>
      <c r="E26" s="835"/>
      <c r="F26" s="836"/>
      <c r="G26" s="415">
        <v>11</v>
      </c>
    </row>
    <row r="27" spans="1:7" ht="14.55" customHeight="1">
      <c r="A27" s="218">
        <v>12</v>
      </c>
      <c r="B27" s="404" t="s">
        <v>312</v>
      </c>
      <c r="C27" s="1294">
        <v>0</v>
      </c>
      <c r="D27" s="1293">
        <v>0</v>
      </c>
      <c r="E27" s="1293">
        <v>0</v>
      </c>
      <c r="F27" s="1029">
        <f>SUM(C27:E27)</f>
        <v>0</v>
      </c>
      <c r="G27" s="415">
        <v>12</v>
      </c>
    </row>
    <row r="28" spans="1:7" ht="14.55" customHeight="1">
      <c r="A28" s="405"/>
      <c r="B28" s="406"/>
      <c r="C28" s="832"/>
      <c r="D28" s="833"/>
      <c r="E28" s="833"/>
      <c r="F28" s="834"/>
      <c r="G28" s="411"/>
    </row>
    <row r="29" spans="1:7" ht="14.55" customHeight="1" thickBot="1">
      <c r="A29" s="399">
        <v>13</v>
      </c>
      <c r="B29" s="400" t="s">
        <v>305</v>
      </c>
      <c r="C29" s="835"/>
      <c r="D29" s="821"/>
      <c r="E29" s="835"/>
      <c r="F29" s="836"/>
      <c r="G29" s="403">
        <v>13</v>
      </c>
    </row>
    <row r="30" spans="1:7" ht="14.55" customHeight="1">
      <c r="A30" s="218">
        <v>14</v>
      </c>
      <c r="B30" s="404" t="s">
        <v>313</v>
      </c>
      <c r="C30" s="1294">
        <v>0</v>
      </c>
      <c r="D30" s="1293">
        <v>0</v>
      </c>
      <c r="E30" s="1293">
        <v>0</v>
      </c>
      <c r="F30" s="1029">
        <f>SUM(C30:E30)</f>
        <v>0</v>
      </c>
      <c r="G30" s="415">
        <v>14</v>
      </c>
    </row>
    <row r="31" spans="1:7" ht="14.55" customHeight="1">
      <c r="A31" s="405"/>
      <c r="B31" s="406"/>
      <c r="C31" s="832"/>
      <c r="D31" s="833"/>
      <c r="E31" s="833"/>
      <c r="F31" s="834"/>
      <c r="G31" s="411"/>
    </row>
    <row r="32" spans="1:7" ht="14.55" customHeight="1" thickBot="1">
      <c r="A32" s="399">
        <v>15</v>
      </c>
      <c r="B32" s="400" t="s">
        <v>300</v>
      </c>
      <c r="C32" s="835"/>
      <c r="D32" s="821"/>
      <c r="E32" s="835"/>
      <c r="F32" s="836"/>
      <c r="G32" s="403">
        <v>15</v>
      </c>
    </row>
    <row r="33" spans="1:7" ht="14.55" customHeight="1">
      <c r="A33" s="218">
        <v>16</v>
      </c>
      <c r="B33" s="404" t="s">
        <v>314</v>
      </c>
      <c r="C33" s="1294">
        <v>0</v>
      </c>
      <c r="D33" s="1293">
        <v>0</v>
      </c>
      <c r="E33" s="1293">
        <v>0</v>
      </c>
      <c r="F33" s="1029">
        <f>SUM(C33:E33)</f>
        <v>0</v>
      </c>
      <c r="G33" s="415">
        <v>16</v>
      </c>
    </row>
    <row r="34" spans="1:7" ht="14.55" customHeight="1">
      <c r="A34" s="405"/>
      <c r="B34" s="406"/>
      <c r="C34" s="832"/>
      <c r="D34" s="833"/>
      <c r="E34" s="833"/>
      <c r="F34" s="834"/>
      <c r="G34" s="411"/>
    </row>
    <row r="35" spans="1:7" ht="14.55" customHeight="1" thickBot="1">
      <c r="A35" s="399">
        <v>17</v>
      </c>
      <c r="B35" s="400" t="s">
        <v>301</v>
      </c>
      <c r="C35" s="835"/>
      <c r="D35" s="821"/>
      <c r="E35" s="835"/>
      <c r="F35" s="836"/>
      <c r="G35" s="403">
        <v>17</v>
      </c>
    </row>
    <row r="36" spans="1:7" ht="14.55" customHeight="1">
      <c r="A36" s="218">
        <v>18</v>
      </c>
      <c r="B36" s="404" t="s">
        <v>315</v>
      </c>
      <c r="C36" s="1295">
        <v>0</v>
      </c>
      <c r="D36" s="1293">
        <v>0</v>
      </c>
      <c r="E36" s="1295">
        <v>0</v>
      </c>
      <c r="F36" s="1030">
        <f>SUM(C36:E36)</f>
        <v>0</v>
      </c>
      <c r="G36" s="415">
        <v>18</v>
      </c>
    </row>
    <row r="37" spans="1:7" ht="14.55" customHeight="1">
      <c r="A37" s="405"/>
      <c r="B37" s="406"/>
      <c r="C37" s="837"/>
      <c r="D37" s="825"/>
      <c r="E37" s="825"/>
      <c r="F37" s="838"/>
      <c r="G37" s="411"/>
    </row>
    <row r="38" spans="1:7" ht="14.55" customHeight="1" thickBot="1">
      <c r="A38" s="399">
        <v>19</v>
      </c>
      <c r="B38" s="446" t="s">
        <v>353</v>
      </c>
      <c r="C38" s="835"/>
      <c r="D38" s="828"/>
      <c r="E38" s="835"/>
      <c r="F38" s="836"/>
      <c r="G38" s="403">
        <v>19</v>
      </c>
    </row>
    <row r="39" spans="1:7" ht="14.55" customHeight="1">
      <c r="A39" s="218">
        <v>20</v>
      </c>
      <c r="B39" s="404" t="s">
        <v>316</v>
      </c>
      <c r="C39" s="1296">
        <v>0</v>
      </c>
      <c r="D39" s="1297">
        <v>0</v>
      </c>
      <c r="E39" s="1296">
        <v>0</v>
      </c>
      <c r="F39" s="1031">
        <f>SUM(C39:E39)</f>
        <v>0</v>
      </c>
      <c r="G39" s="415">
        <v>20</v>
      </c>
    </row>
    <row r="40" spans="1:7" ht="14.55" customHeight="1" thickBot="1">
      <c r="A40" s="432"/>
      <c r="B40" s="406"/>
      <c r="C40" s="839"/>
      <c r="D40" s="978"/>
      <c r="E40" s="840"/>
      <c r="F40" s="841"/>
      <c r="G40" s="436"/>
    </row>
    <row r="41" spans="1:7" ht="14.55" customHeight="1">
      <c r="A41" s="218">
        <v>21</v>
      </c>
      <c r="B41" s="447" t="s">
        <v>306</v>
      </c>
      <c r="C41" s="1438">
        <f>C12+C15+C18+C21+C24+C27+C30+C33+C36+C39</f>
        <v>0</v>
      </c>
      <c r="D41" s="1438">
        <f>D12+D15+D18+D21+D24+D27+D30+D33+D36+D39</f>
        <v>0</v>
      </c>
      <c r="E41" s="1438">
        <f>E12+E15+E18+E21+E24+E27+E30+E33+E36+E39</f>
        <v>0</v>
      </c>
      <c r="F41" s="1438">
        <f>F12+F15+F18+F21+F24+F27+F30+F33+F36+F39</f>
        <v>0</v>
      </c>
      <c r="G41" s="415">
        <v>21</v>
      </c>
    </row>
    <row r="42" spans="1:7" ht="14.55" customHeight="1">
      <c r="A42" s="218">
        <v>22</v>
      </c>
      <c r="B42" s="438" t="s">
        <v>307</v>
      </c>
      <c r="C42" s="1439"/>
      <c r="D42" s="1439"/>
      <c r="E42" s="1439"/>
      <c r="F42" s="1439"/>
      <c r="G42" s="415">
        <v>22</v>
      </c>
    </row>
    <row r="43" spans="1:7" ht="14.55" customHeight="1">
      <c r="A43" s="432"/>
      <c r="B43" s="439"/>
      <c r="C43" s="837"/>
      <c r="D43" s="979"/>
      <c r="E43" s="825"/>
      <c r="F43" s="838"/>
      <c r="G43" s="436"/>
    </row>
    <row r="44" spans="1:7" ht="14.55" customHeight="1">
      <c r="A44" s="218">
        <v>23</v>
      </c>
      <c r="B44" s="440" t="s">
        <v>864</v>
      </c>
      <c r="C44" s="842"/>
      <c r="D44" s="980"/>
      <c r="E44" s="843"/>
      <c r="F44" s="844"/>
      <c r="G44" s="415">
        <v>23</v>
      </c>
    </row>
    <row r="45" spans="1:7" ht="14.55" customHeight="1">
      <c r="A45" s="218">
        <v>24</v>
      </c>
      <c r="B45" s="442" t="s">
        <v>354</v>
      </c>
      <c r="C45" s="1296">
        <v>0</v>
      </c>
      <c r="D45" s="1297">
        <v>0</v>
      </c>
      <c r="E45" s="1296">
        <v>0</v>
      </c>
      <c r="F45" s="1031">
        <f>SUM(C45:E45)</f>
        <v>0</v>
      </c>
      <c r="G45" s="415">
        <v>24</v>
      </c>
    </row>
    <row r="46" spans="1:7" ht="14.55" customHeight="1">
      <c r="A46" s="218">
        <v>25</v>
      </c>
      <c r="B46" s="442" t="s">
        <v>355</v>
      </c>
      <c r="C46" s="1298"/>
      <c r="D46" s="1299"/>
      <c r="E46" s="1298"/>
      <c r="F46" s="1032">
        <f>SUM(C46:E46)</f>
        <v>0</v>
      </c>
      <c r="G46" s="415">
        <v>25</v>
      </c>
    </row>
    <row r="47" spans="1:7" ht="14.55" customHeight="1">
      <c r="A47" s="218">
        <v>26</v>
      </c>
      <c r="B47" s="442" t="s">
        <v>356</v>
      </c>
      <c r="C47" s="1298"/>
      <c r="D47" s="1299"/>
      <c r="E47" s="1298"/>
      <c r="F47" s="1032">
        <f t="shared" ref="F47:F48" si="0">SUM(C47:E47)</f>
        <v>0</v>
      </c>
      <c r="G47" s="415">
        <v>26</v>
      </c>
    </row>
    <row r="48" spans="1:7" ht="14.55" customHeight="1" thickBot="1">
      <c r="A48" s="218">
        <v>27</v>
      </c>
      <c r="B48" s="443" t="s">
        <v>357</v>
      </c>
      <c r="C48" s="1300"/>
      <c r="D48" s="1301"/>
      <c r="E48" s="1300"/>
      <c r="F48" s="1032">
        <f t="shared" si="0"/>
        <v>0</v>
      </c>
      <c r="G48" s="415">
        <v>27</v>
      </c>
    </row>
    <row r="49" spans="1:7" ht="14.55" customHeight="1">
      <c r="A49" s="734">
        <v>28</v>
      </c>
      <c r="B49" s="444" t="s">
        <v>865</v>
      </c>
      <c r="C49" s="1028">
        <f>C41+C45+C46+C47+C48</f>
        <v>0</v>
      </c>
      <c r="D49" s="1028">
        <f>D41+D45+D46+D47+D48</f>
        <v>0</v>
      </c>
      <c r="E49" s="1028">
        <f>E41+E45+E46+E47+E48</f>
        <v>0</v>
      </c>
      <c r="F49" s="1028">
        <f>F41+F45+F46+F47+F48</f>
        <v>0</v>
      </c>
      <c r="G49" s="220">
        <v>28</v>
      </c>
    </row>
    <row r="50" spans="1:7" ht="11.25" customHeight="1" thickBot="1">
      <c r="A50" s="846"/>
      <c r="B50" s="448" t="s">
        <v>127</v>
      </c>
      <c r="C50" s="732"/>
      <c r="D50" s="731"/>
      <c r="E50" s="732"/>
      <c r="F50" s="733"/>
      <c r="G50" s="735"/>
    </row>
    <row r="51" spans="1:7" ht="12.75" customHeight="1">
      <c r="A51" s="981"/>
      <c r="B51" s="802"/>
      <c r="C51" s="802"/>
      <c r="D51" s="802"/>
      <c r="E51" s="802"/>
      <c r="F51" s="802"/>
      <c r="G51" s="802"/>
    </row>
    <row r="52" spans="1:7" ht="12.75" customHeight="1">
      <c r="A52" s="808"/>
      <c r="B52" s="804" t="s">
        <v>236</v>
      </c>
      <c r="C52" s="805"/>
      <c r="D52" s="805"/>
      <c r="E52" s="805"/>
      <c r="F52" s="805"/>
      <c r="G52" s="805"/>
    </row>
    <row r="53" spans="1:7" ht="12.75" customHeight="1">
      <c r="A53" s="808"/>
      <c r="B53" s="804" t="s">
        <v>1012</v>
      </c>
      <c r="C53" s="805"/>
      <c r="D53" s="805"/>
      <c r="E53" s="805"/>
      <c r="F53" s="805"/>
      <c r="G53" s="805"/>
    </row>
    <row r="54" spans="1:7" ht="12.75" customHeight="1">
      <c r="A54" s="808"/>
      <c r="B54" s="805"/>
      <c r="C54" s="805"/>
      <c r="D54" s="805"/>
      <c r="E54" s="805"/>
      <c r="F54" s="805"/>
      <c r="G54" s="805"/>
    </row>
    <row r="55" spans="1:7" ht="15" customHeight="1">
      <c r="A55" s="644" t="s">
        <v>647</v>
      </c>
      <c r="B55" s="640"/>
      <c r="C55" s="640"/>
      <c r="D55" s="641"/>
      <c r="E55" s="641"/>
      <c r="F55" s="640"/>
      <c r="G55" s="640"/>
    </row>
    <row r="56" spans="1:7" ht="6.75" customHeight="1">
      <c r="A56" s="32"/>
      <c r="B56" s="33"/>
      <c r="C56" s="33"/>
      <c r="D56" s="33"/>
      <c r="E56" s="33"/>
      <c r="F56" s="33"/>
      <c r="G56" s="33"/>
    </row>
    <row r="57" spans="1:7">
      <c r="A57" s="32"/>
      <c r="B57" s="33"/>
      <c r="C57" s="33"/>
      <c r="D57" s="33"/>
      <c r="E57" s="33"/>
      <c r="F57" s="33"/>
      <c r="G57" s="33"/>
    </row>
    <row r="58" spans="1:7">
      <c r="A58" s="32"/>
      <c r="B58" s="33"/>
      <c r="C58" s="33"/>
      <c r="D58" s="33"/>
      <c r="E58" s="33"/>
      <c r="F58" s="33"/>
      <c r="G58" s="33"/>
    </row>
    <row r="59" spans="1:7">
      <c r="A59" s="32"/>
      <c r="B59" s="33"/>
      <c r="C59" s="33"/>
      <c r="D59" s="33"/>
      <c r="E59" s="33"/>
      <c r="F59" s="33"/>
      <c r="G59" s="33"/>
    </row>
    <row r="60" spans="1:7">
      <c r="A60" s="32"/>
      <c r="B60" s="33"/>
      <c r="C60" s="33"/>
      <c r="D60" s="33"/>
      <c r="E60" s="33"/>
      <c r="F60" s="33"/>
      <c r="G60" s="33"/>
    </row>
    <row r="61" spans="1:7">
      <c r="A61" s="32"/>
      <c r="B61" s="33"/>
      <c r="C61" s="33"/>
      <c r="D61" s="33"/>
      <c r="E61" s="33"/>
      <c r="F61" s="33"/>
      <c r="G61" s="33"/>
    </row>
    <row r="62" spans="1:7">
      <c r="A62" s="32"/>
      <c r="B62" s="33"/>
      <c r="C62" s="33"/>
      <c r="D62" s="33"/>
      <c r="E62" s="33"/>
      <c r="F62" s="33"/>
      <c r="G62" s="33"/>
    </row>
    <row r="63" spans="1:7">
      <c r="A63" s="32"/>
      <c r="B63" s="33"/>
      <c r="C63" s="33"/>
      <c r="D63" s="33"/>
      <c r="E63" s="33"/>
      <c r="F63" s="33"/>
      <c r="G63" s="33"/>
    </row>
    <row r="64" spans="1:7">
      <c r="A64" s="32"/>
      <c r="B64" s="33"/>
      <c r="C64" s="33"/>
      <c r="D64" s="33"/>
      <c r="E64" s="33"/>
      <c r="F64" s="33"/>
      <c r="G64" s="33"/>
    </row>
  </sheetData>
  <sheetProtection algorithmName="SHA-512" hashValue="FgpB1IKKUw5pdeBMJH2e1RycU8gqOonH1YxMqLx5RHMyDfUuLSStcaP3wLYH0sv2qL53RbChcWncMFl7kYaGZg==" saltValue="pBWWIvijassrtV0oA29s9A==" spinCount="100000" sheet="1" objects="1" scenarios="1"/>
  <mergeCells count="4">
    <mergeCell ref="C41:C42"/>
    <mergeCell ref="D41:D42"/>
    <mergeCell ref="E41:E42"/>
    <mergeCell ref="F41:F42"/>
  </mergeCells>
  <printOptions horizontalCentered="1"/>
  <pageMargins left="0.81" right="0.4" top="0.5" bottom="0" header="0.33" footer="0.12"/>
  <pageSetup scale="95"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75D3644B-A86E-4960-9B1D-AA066B998775}">
            <xm:f>'12  '!$D$17</xm:f>
            <x14:dxf>
              <fill>
                <patternFill>
                  <bgColor rgb="FFFFFF00"/>
                </patternFill>
              </fill>
            </x14:dxf>
          </x14:cfRule>
          <xm:sqref>F49</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autoPageBreaks="0"/>
  </sheetPr>
  <dimension ref="A1:K47"/>
  <sheetViews>
    <sheetView showGridLines="0" view="pageBreakPreview" zoomScale="60" zoomScaleNormal="100" workbookViewId="0">
      <selection activeCell="R25" sqref="R25"/>
    </sheetView>
  </sheetViews>
  <sheetFormatPr defaultColWidth="9.21875" defaultRowHeight="13.2"/>
  <cols>
    <col min="1" max="10" width="9.21875" style="704"/>
    <col min="11" max="11" width="13.21875" style="704" customWidth="1"/>
    <col min="12" max="16384" width="9.21875" style="704"/>
  </cols>
  <sheetData>
    <row r="1" spans="1:11">
      <c r="A1" s="1222" t="s">
        <v>1129</v>
      </c>
    </row>
    <row r="4" spans="1:11" ht="17.399999999999999">
      <c r="A4" s="847" t="s">
        <v>957</v>
      </c>
      <c r="B4" s="847"/>
      <c r="C4" s="847"/>
      <c r="D4" s="847"/>
      <c r="E4" s="847"/>
      <c r="F4" s="847"/>
      <c r="G4" s="847"/>
      <c r="H4" s="847"/>
      <c r="I4" s="847"/>
      <c r="J4" s="847"/>
      <c r="K4" s="847"/>
    </row>
    <row r="5" spans="1:11">
      <c r="A5" s="614"/>
      <c r="B5" s="614"/>
      <c r="C5" s="614"/>
      <c r="D5" s="614"/>
      <c r="E5" s="614"/>
      <c r="F5" s="614"/>
      <c r="G5" s="614"/>
      <c r="H5" s="614"/>
      <c r="I5" s="614"/>
      <c r="J5" s="614"/>
      <c r="K5" s="614"/>
    </row>
    <row r="6" spans="1:11" ht="17.399999999999999">
      <c r="A6" s="847" t="s">
        <v>958</v>
      </c>
      <c r="B6" s="847"/>
      <c r="C6" s="847"/>
      <c r="D6" s="847"/>
      <c r="E6" s="847"/>
      <c r="F6" s="847"/>
      <c r="G6" s="847"/>
      <c r="H6" s="847"/>
      <c r="I6" s="847"/>
      <c r="J6" s="847"/>
      <c r="K6" s="847"/>
    </row>
    <row r="7" spans="1:11">
      <c r="A7" s="614"/>
      <c r="B7" s="614"/>
      <c r="C7" s="614"/>
      <c r="D7" s="614"/>
      <c r="E7" s="614"/>
      <c r="F7" s="614"/>
      <c r="G7" s="614"/>
      <c r="H7" s="614"/>
      <c r="I7" s="614"/>
      <c r="J7" s="614"/>
      <c r="K7" s="614"/>
    </row>
    <row r="8" spans="1:11" ht="18">
      <c r="A8" s="848" t="s">
        <v>959</v>
      </c>
      <c r="B8" s="848"/>
      <c r="C8" s="848"/>
      <c r="D8" s="848"/>
      <c r="E8" s="848"/>
      <c r="F8" s="848"/>
      <c r="G8" s="848"/>
      <c r="H8" s="848"/>
      <c r="I8" s="848"/>
      <c r="J8" s="848"/>
      <c r="K8" s="848"/>
    </row>
    <row r="9" spans="1:11">
      <c r="A9" s="614"/>
      <c r="B9" s="614"/>
      <c r="C9" s="614"/>
      <c r="D9" s="614"/>
      <c r="E9" s="614"/>
      <c r="F9" s="614"/>
      <c r="G9" s="614"/>
      <c r="H9" s="614"/>
      <c r="I9" s="614"/>
      <c r="J9" s="614"/>
      <c r="K9" s="614"/>
    </row>
    <row r="10" spans="1:11" ht="13.8" thickBot="1">
      <c r="A10" s="614"/>
      <c r="B10" s="614"/>
      <c r="C10" s="614"/>
      <c r="D10" s="614"/>
      <c r="E10" s="614"/>
      <c r="F10" s="614"/>
      <c r="G10" s="614"/>
      <c r="H10" s="614"/>
      <c r="I10" s="614"/>
      <c r="J10" s="614"/>
      <c r="K10" s="614"/>
    </row>
    <row r="11" spans="1:11" ht="31.5" customHeight="1" thickBot="1">
      <c r="A11" s="942" t="s">
        <v>960</v>
      </c>
      <c r="B11" s="851"/>
      <c r="C11" s="849" t="s">
        <v>961</v>
      </c>
      <c r="D11" s="849"/>
      <c r="E11" s="849"/>
      <c r="F11" s="849"/>
      <c r="G11" s="849"/>
      <c r="H11" s="849"/>
      <c r="I11" s="849"/>
      <c r="J11" s="849"/>
      <c r="K11" s="850"/>
    </row>
    <row r="12" spans="1:11">
      <c r="A12" s="705"/>
      <c r="B12" s="614"/>
      <c r="C12" s="614"/>
      <c r="D12" s="614"/>
      <c r="E12" s="614"/>
      <c r="F12" s="614"/>
      <c r="G12" s="614"/>
      <c r="H12" s="614"/>
      <c r="I12" s="614"/>
      <c r="J12" s="614"/>
      <c r="K12" s="706"/>
    </row>
    <row r="13" spans="1:11" ht="29.25" customHeight="1">
      <c r="A13" s="1440" t="s">
        <v>962</v>
      </c>
      <c r="B13" s="1441"/>
      <c r="C13" s="1441"/>
      <c r="D13" s="1441"/>
      <c r="E13" s="1441"/>
      <c r="F13" s="1441"/>
      <c r="G13" s="1441"/>
      <c r="H13" s="1441"/>
      <c r="I13" s="1441"/>
      <c r="J13" s="1441"/>
      <c r="K13" s="1442"/>
    </row>
    <row r="14" spans="1:11">
      <c r="A14" s="707"/>
      <c r="B14" s="708"/>
      <c r="C14" s="708"/>
      <c r="D14" s="708"/>
      <c r="E14" s="708"/>
      <c r="F14" s="708"/>
      <c r="G14" s="708"/>
      <c r="H14" s="708"/>
      <c r="I14" s="708"/>
      <c r="J14" s="708"/>
      <c r="K14" s="709"/>
    </row>
    <row r="15" spans="1:11" ht="40.5" customHeight="1">
      <c r="A15" s="1440" t="s">
        <v>963</v>
      </c>
      <c r="B15" s="1441"/>
      <c r="C15" s="1441"/>
      <c r="D15" s="1441"/>
      <c r="E15" s="1441"/>
      <c r="F15" s="1441"/>
      <c r="G15" s="1441"/>
      <c r="H15" s="1441"/>
      <c r="I15" s="1441"/>
      <c r="J15" s="1441"/>
      <c r="K15" s="1442"/>
    </row>
    <row r="16" spans="1:11">
      <c r="A16" s="707"/>
      <c r="B16" s="708"/>
      <c r="C16" s="708"/>
      <c r="D16" s="708"/>
      <c r="E16" s="708"/>
      <c r="F16" s="708"/>
      <c r="G16" s="708"/>
      <c r="H16" s="708"/>
      <c r="I16" s="708"/>
      <c r="J16" s="708"/>
      <c r="K16" s="709"/>
    </row>
    <row r="17" spans="1:11" ht="68.25" customHeight="1">
      <c r="A17" s="1440" t="s">
        <v>964</v>
      </c>
      <c r="B17" s="1441"/>
      <c r="C17" s="1441"/>
      <c r="D17" s="1441"/>
      <c r="E17" s="1441"/>
      <c r="F17" s="1441"/>
      <c r="G17" s="1441"/>
      <c r="H17" s="1441"/>
      <c r="I17" s="1441"/>
      <c r="J17" s="1441"/>
      <c r="K17" s="1442"/>
    </row>
    <row r="18" spans="1:11" ht="13.8" thickBot="1">
      <c r="A18" s="710"/>
      <c r="B18" s="711"/>
      <c r="C18" s="711"/>
      <c r="D18" s="711"/>
      <c r="E18" s="711"/>
      <c r="F18" s="711"/>
      <c r="G18" s="711"/>
      <c r="H18" s="711"/>
      <c r="I18" s="711"/>
      <c r="J18" s="711"/>
      <c r="K18" s="712"/>
    </row>
    <row r="19" spans="1:11">
      <c r="A19" s="614"/>
      <c r="B19" s="614"/>
      <c r="C19" s="614"/>
      <c r="D19" s="614"/>
      <c r="E19" s="614"/>
      <c r="F19" s="614"/>
      <c r="G19" s="614"/>
      <c r="H19" s="614"/>
      <c r="I19" s="614"/>
      <c r="J19" s="614"/>
      <c r="K19" s="614"/>
    </row>
    <row r="20" spans="1:11">
      <c r="A20" s="614"/>
      <c r="B20" s="614"/>
      <c r="C20" s="614"/>
      <c r="D20" s="614"/>
      <c r="E20" s="614"/>
      <c r="F20" s="614"/>
      <c r="G20" s="614"/>
      <c r="H20" s="614"/>
      <c r="I20" s="614"/>
      <c r="J20" s="614"/>
      <c r="K20" s="614"/>
    </row>
    <row r="21" spans="1:11">
      <c r="A21" s="614"/>
      <c r="B21" s="614"/>
      <c r="C21" s="614"/>
      <c r="D21" s="614"/>
      <c r="E21" s="614"/>
      <c r="F21" s="614"/>
      <c r="G21" s="614"/>
      <c r="H21" s="614"/>
      <c r="I21" s="614"/>
      <c r="J21" s="614"/>
      <c r="K21" s="614"/>
    </row>
    <row r="22" spans="1:11" ht="15.6">
      <c r="A22" s="713" t="s">
        <v>965</v>
      </c>
      <c r="B22" s="614"/>
      <c r="C22" s="614"/>
      <c r="D22" s="614"/>
      <c r="E22" s="614"/>
      <c r="F22" s="614"/>
      <c r="G22" s="614"/>
      <c r="H22" s="614"/>
      <c r="I22" s="614"/>
      <c r="J22" s="614"/>
      <c r="K22" s="614"/>
    </row>
    <row r="23" spans="1:11">
      <c r="A23" s="614"/>
      <c r="B23" s="614"/>
      <c r="C23" s="614"/>
      <c r="D23" s="614"/>
      <c r="E23" s="614"/>
      <c r="F23" s="614"/>
      <c r="G23" s="614"/>
      <c r="H23" s="614"/>
      <c r="I23" s="614"/>
      <c r="J23" s="614"/>
      <c r="K23" s="614"/>
    </row>
    <row r="24" spans="1:11" ht="15.6">
      <c r="A24" s="714" t="s">
        <v>1018</v>
      </c>
      <c r="B24" s="614"/>
      <c r="C24" s="614"/>
      <c r="D24" s="614"/>
      <c r="E24" s="614"/>
      <c r="F24" s="614"/>
      <c r="G24" s="614"/>
      <c r="H24" s="614"/>
      <c r="I24" s="614"/>
      <c r="J24" s="614"/>
      <c r="K24" s="614"/>
    </row>
    <row r="25" spans="1:11">
      <c r="A25" s="614"/>
      <c r="B25" s="614"/>
      <c r="C25" s="614"/>
      <c r="D25" s="614"/>
      <c r="E25" s="614"/>
      <c r="F25" s="614"/>
      <c r="G25" s="614"/>
      <c r="H25" s="614"/>
      <c r="I25" s="614"/>
      <c r="J25" s="614"/>
      <c r="K25" s="614"/>
    </row>
    <row r="26" spans="1:11" ht="15.6">
      <c r="A26" s="614"/>
      <c r="B26" s="715" t="s">
        <v>966</v>
      </c>
      <c r="C26" s="1237"/>
      <c r="D26" s="715" t="s">
        <v>967</v>
      </c>
      <c r="E26" s="1237"/>
      <c r="F26" s="614"/>
      <c r="G26" s="614"/>
      <c r="H26" s="614"/>
      <c r="I26" s="614"/>
      <c r="J26" s="614"/>
      <c r="K26" s="614"/>
    </row>
    <row r="27" spans="1:11">
      <c r="A27" s="614"/>
      <c r="B27" s="614"/>
      <c r="C27" s="614"/>
      <c r="D27" s="614"/>
      <c r="E27" s="614"/>
      <c r="F27" s="614"/>
      <c r="G27" s="614"/>
      <c r="H27" s="614"/>
      <c r="I27" s="614"/>
      <c r="J27" s="614"/>
      <c r="K27" s="614"/>
    </row>
    <row r="28" spans="1:11">
      <c r="A28" s="614"/>
      <c r="B28" s="614"/>
      <c r="C28" s="614"/>
      <c r="D28" s="614"/>
      <c r="E28" s="614"/>
      <c r="F28" s="614"/>
      <c r="G28" s="614"/>
      <c r="H28" s="614"/>
      <c r="I28" s="614"/>
      <c r="J28" s="614"/>
      <c r="K28" s="614"/>
    </row>
    <row r="29" spans="1:11" ht="15.6">
      <c r="A29" s="714" t="s">
        <v>968</v>
      </c>
      <c r="B29" s="614"/>
      <c r="C29" s="614"/>
      <c r="D29" s="614"/>
      <c r="E29" s="614"/>
      <c r="F29" s="614"/>
      <c r="G29" s="614"/>
      <c r="H29" s="614"/>
      <c r="I29" s="614"/>
      <c r="J29" s="614"/>
      <c r="K29" s="614"/>
    </row>
    <row r="30" spans="1:11" ht="18" customHeight="1">
      <c r="A30" s="1443"/>
      <c r="B30" s="1443"/>
      <c r="C30" s="1443"/>
      <c r="D30" s="1443"/>
      <c r="E30" s="1443"/>
      <c r="F30" s="1443"/>
      <c r="G30" s="1443"/>
      <c r="H30" s="1443"/>
      <c r="I30" s="1443"/>
      <c r="J30" s="1443"/>
      <c r="K30" s="1443"/>
    </row>
    <row r="31" spans="1:11" ht="18" customHeight="1">
      <c r="A31" s="1443"/>
      <c r="B31" s="1443"/>
      <c r="C31" s="1443"/>
      <c r="D31" s="1443"/>
      <c r="E31" s="1443"/>
      <c r="F31" s="1443"/>
      <c r="G31" s="1443"/>
      <c r="H31" s="1443"/>
      <c r="I31" s="1443"/>
      <c r="J31" s="1443"/>
      <c r="K31" s="1443"/>
    </row>
    <row r="32" spans="1:11" ht="18" customHeight="1">
      <c r="A32" s="1443"/>
      <c r="B32" s="1443"/>
      <c r="C32" s="1443"/>
      <c r="D32" s="1443"/>
      <c r="E32" s="1443"/>
      <c r="F32" s="1443"/>
      <c r="G32" s="1443"/>
      <c r="H32" s="1443"/>
      <c r="I32" s="1443"/>
      <c r="J32" s="1443"/>
      <c r="K32" s="1443"/>
    </row>
    <row r="33" spans="1:11" ht="18" customHeight="1">
      <c r="A33" s="1443"/>
      <c r="B33" s="1443"/>
      <c r="C33" s="1443"/>
      <c r="D33" s="1443"/>
      <c r="E33" s="1443"/>
      <c r="F33" s="1443"/>
      <c r="G33" s="1443"/>
      <c r="H33" s="1443"/>
      <c r="I33" s="1443"/>
      <c r="J33" s="1443"/>
      <c r="K33" s="1443"/>
    </row>
    <row r="34" spans="1:11" ht="18" customHeight="1">
      <c r="A34" s="1443"/>
      <c r="B34" s="1443"/>
      <c r="C34" s="1443"/>
      <c r="D34" s="1443"/>
      <c r="E34" s="1443"/>
      <c r="F34" s="1443"/>
      <c r="G34" s="1443"/>
      <c r="H34" s="1443"/>
      <c r="I34" s="1443"/>
      <c r="J34" s="1443"/>
      <c r="K34" s="1443"/>
    </row>
    <row r="35" spans="1:11" ht="18" customHeight="1">
      <c r="A35" s="1443"/>
      <c r="B35" s="1443"/>
      <c r="C35" s="1443"/>
      <c r="D35" s="1443"/>
      <c r="E35" s="1443"/>
      <c r="F35" s="1443"/>
      <c r="G35" s="1443"/>
      <c r="H35" s="1443"/>
      <c r="I35" s="1443"/>
      <c r="J35" s="1443"/>
      <c r="K35" s="1443"/>
    </row>
    <row r="36" spans="1:11" ht="18" customHeight="1">
      <c r="A36" s="1443"/>
      <c r="B36" s="1443"/>
      <c r="C36" s="1443"/>
      <c r="D36" s="1443"/>
      <c r="E36" s="1443"/>
      <c r="F36" s="1443"/>
      <c r="G36" s="1443"/>
      <c r="H36" s="1443"/>
      <c r="I36" s="1443"/>
      <c r="J36" s="1443"/>
      <c r="K36" s="1443"/>
    </row>
    <row r="37" spans="1:11" ht="18" customHeight="1">
      <c r="A37" s="1443"/>
      <c r="B37" s="1443"/>
      <c r="C37" s="1443"/>
      <c r="D37" s="1443"/>
      <c r="E37" s="1443"/>
      <c r="F37" s="1443"/>
      <c r="G37" s="1443"/>
      <c r="H37" s="1443"/>
      <c r="I37" s="1443"/>
      <c r="J37" s="1443"/>
      <c r="K37" s="1443"/>
    </row>
    <row r="38" spans="1:11" ht="18" customHeight="1">
      <c r="A38" s="1443"/>
      <c r="B38" s="1443"/>
      <c r="C38" s="1443"/>
      <c r="D38" s="1443"/>
      <c r="E38" s="1443"/>
      <c r="F38" s="1443"/>
      <c r="G38" s="1443"/>
      <c r="H38" s="1443"/>
      <c r="I38" s="1443"/>
      <c r="J38" s="1443"/>
      <c r="K38" s="1443"/>
    </row>
    <row r="39" spans="1:11" ht="18" customHeight="1">
      <c r="A39" s="1443"/>
      <c r="B39" s="1443"/>
      <c r="C39" s="1443"/>
      <c r="D39" s="1443"/>
      <c r="E39" s="1443"/>
      <c r="F39" s="1443"/>
      <c r="G39" s="1443"/>
      <c r="H39" s="1443"/>
      <c r="I39" s="1443"/>
      <c r="J39" s="1443"/>
      <c r="K39" s="1443"/>
    </row>
    <row r="40" spans="1:11" ht="18" customHeight="1">
      <c r="A40" s="1443"/>
      <c r="B40" s="1443"/>
      <c r="C40" s="1443"/>
      <c r="D40" s="1443"/>
      <c r="E40" s="1443"/>
      <c r="F40" s="1443"/>
      <c r="G40" s="1443"/>
      <c r="H40" s="1443"/>
      <c r="I40" s="1443"/>
      <c r="J40" s="1443"/>
      <c r="K40" s="1443"/>
    </row>
    <row r="41" spans="1:11" ht="18" customHeight="1">
      <c r="A41" s="1443"/>
      <c r="B41" s="1443"/>
      <c r="C41" s="1443"/>
      <c r="D41" s="1443"/>
      <c r="E41" s="1443"/>
      <c r="F41" s="1443"/>
      <c r="G41" s="1443"/>
      <c r="H41" s="1443"/>
      <c r="I41" s="1443"/>
      <c r="J41" s="1443"/>
      <c r="K41" s="1443"/>
    </row>
    <row r="42" spans="1:11" ht="18" customHeight="1">
      <c r="A42" s="1443"/>
      <c r="B42" s="1443"/>
      <c r="C42" s="1443"/>
      <c r="D42" s="1443"/>
      <c r="E42" s="1443"/>
      <c r="F42" s="1443"/>
      <c r="G42" s="1443"/>
      <c r="H42" s="1443"/>
      <c r="I42" s="1443"/>
      <c r="J42" s="1443"/>
      <c r="K42" s="1443"/>
    </row>
    <row r="43" spans="1:11" ht="16.5" customHeight="1">
      <c r="A43" s="1443"/>
      <c r="B43" s="1443"/>
      <c r="C43" s="1443"/>
      <c r="D43" s="1443"/>
      <c r="E43" s="1443"/>
      <c r="F43" s="1443"/>
      <c r="G43" s="1443"/>
      <c r="H43" s="1443"/>
      <c r="I43" s="1443"/>
      <c r="J43" s="1443"/>
      <c r="K43" s="1443"/>
    </row>
    <row r="45" spans="1:11">
      <c r="A45" s="716" t="s">
        <v>969</v>
      </c>
      <c r="B45" s="184" t="s">
        <v>970</v>
      </c>
    </row>
    <row r="46" spans="1:11">
      <c r="A46" s="852"/>
      <c r="B46" s="852"/>
      <c r="C46" s="852"/>
      <c r="D46" s="852"/>
      <c r="E46" s="852"/>
      <c r="F46" s="852"/>
      <c r="G46" s="852"/>
      <c r="H46" s="852"/>
      <c r="I46" s="852"/>
      <c r="J46" s="852"/>
      <c r="K46" s="852"/>
    </row>
    <row r="47" spans="1:11" ht="17.399999999999999">
      <c r="A47" s="644" t="s">
        <v>971</v>
      </c>
      <c r="B47" s="644"/>
      <c r="C47" s="644"/>
      <c r="D47" s="644"/>
      <c r="E47" s="644"/>
      <c r="F47" s="644"/>
      <c r="G47" s="644"/>
      <c r="H47" s="644"/>
      <c r="I47" s="644"/>
      <c r="J47" s="644"/>
      <c r="K47" s="644"/>
    </row>
  </sheetData>
  <sheetProtection algorithmName="SHA-512" hashValue="CUD958QgkohdykJ2kUkhthyJ17bq34xoqT9xL4qiV2Qql4bdHwUY4qDKIqKm44yMrCU0IlDWevvs0qVmeFYdMQ==" saltValue="5sONGkeUE75GNwAlGP76pQ==" spinCount="100000" sheet="1" objects="1" scenarios="1"/>
  <mergeCells count="17">
    <mergeCell ref="A42:K42"/>
    <mergeCell ref="A43:K43"/>
    <mergeCell ref="A37:K37"/>
    <mergeCell ref="A38:K38"/>
    <mergeCell ref="A39:K39"/>
    <mergeCell ref="A40:K40"/>
    <mergeCell ref="A41:K41"/>
    <mergeCell ref="A32:K32"/>
    <mergeCell ref="A33:K33"/>
    <mergeCell ref="A34:K34"/>
    <mergeCell ref="A35:K35"/>
    <mergeCell ref="A36:K36"/>
    <mergeCell ref="A13:K13"/>
    <mergeCell ref="A15:K15"/>
    <mergeCell ref="A17:K17"/>
    <mergeCell ref="A30:K30"/>
    <mergeCell ref="A31:K31"/>
  </mergeCells>
  <printOptions horizontalCentered="1"/>
  <pageMargins left="0.81" right="0.4" top="0.5" bottom="0" header="0.33" footer="0.12"/>
  <pageSetup scale="8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outlinePr summaryBelow="0" summaryRight="0"/>
    <pageSetUpPr autoPageBreaks="0"/>
  </sheetPr>
  <dimension ref="A1:Z46"/>
  <sheetViews>
    <sheetView showGridLines="0" showOutlineSymbols="0" topLeftCell="E12" zoomScale="90" zoomScaleNormal="90" workbookViewId="0">
      <selection activeCell="P32" sqref="P32"/>
    </sheetView>
  </sheetViews>
  <sheetFormatPr defaultColWidth="9.21875" defaultRowHeight="13.2"/>
  <cols>
    <col min="1" max="1" width="5" style="13" customWidth="1"/>
    <col min="2" max="2" width="34.77734375" style="13" customWidth="1"/>
    <col min="3" max="3" width="17.21875" style="13" customWidth="1"/>
    <col min="4" max="4" width="15.77734375" style="13" customWidth="1"/>
    <col min="5" max="5" width="17.21875" style="13" customWidth="1"/>
    <col min="6" max="6" width="5" style="13" customWidth="1"/>
    <col min="7" max="7" width="9.21875" style="12"/>
    <col min="8" max="26" width="9.21875" style="1503"/>
    <col min="27" max="16384" width="9.21875" style="12"/>
  </cols>
  <sheetData>
    <row r="1" spans="1:6">
      <c r="A1" s="1222" t="s">
        <v>1129</v>
      </c>
    </row>
    <row r="2" spans="1:6" ht="13.8">
      <c r="A2" s="1033"/>
    </row>
    <row r="3" spans="1:6" ht="13.8">
      <c r="A3" s="10"/>
    </row>
    <row r="4" spans="1:6" ht="17.399999999999999">
      <c r="A4" s="118" t="s">
        <v>360</v>
      </c>
      <c r="B4" s="118"/>
      <c r="C4" s="118"/>
      <c r="D4" s="118"/>
      <c r="E4" s="118"/>
      <c r="F4" s="118"/>
    </row>
    <row r="5" spans="1:6" ht="17.399999999999999">
      <c r="A5" s="275" t="s">
        <v>361</v>
      </c>
      <c r="B5" s="275"/>
      <c r="C5" s="275"/>
      <c r="D5" s="275"/>
      <c r="E5" s="275"/>
      <c r="F5" s="275"/>
    </row>
    <row r="6" spans="1:6" ht="17.399999999999999">
      <c r="A6" s="449"/>
      <c r="B6" s="654"/>
      <c r="C6" s="267"/>
      <c r="D6" s="267"/>
      <c r="E6" s="267"/>
      <c r="F6" s="267"/>
    </row>
    <row r="7" spans="1:6">
      <c r="A7" s="262"/>
      <c r="B7" s="267" t="s">
        <v>238</v>
      </c>
      <c r="C7" s="267"/>
      <c r="D7" s="267"/>
      <c r="E7" s="267"/>
      <c r="F7" s="262"/>
    </row>
    <row r="8" spans="1:6">
      <c r="A8" s="262"/>
      <c r="B8" s="267" t="s">
        <v>1013</v>
      </c>
      <c r="C8" s="267"/>
      <c r="D8" s="267"/>
      <c r="E8" s="267"/>
      <c r="F8" s="262"/>
    </row>
    <row r="9" spans="1:6" ht="13.8" thickBot="1">
      <c r="A9" s="262"/>
      <c r="B9" s="262"/>
      <c r="C9" s="262"/>
      <c r="D9" s="262"/>
      <c r="E9" s="262"/>
      <c r="F9" s="262"/>
    </row>
    <row r="10" spans="1:6" ht="14.25" customHeight="1">
      <c r="A10" s="208" t="s">
        <v>758</v>
      </c>
      <c r="B10" s="452" t="s">
        <v>617</v>
      </c>
      <c r="C10" s="210" t="s">
        <v>362</v>
      </c>
      <c r="D10" s="210" t="s">
        <v>363</v>
      </c>
      <c r="E10" s="208" t="s">
        <v>364</v>
      </c>
      <c r="F10" s="208" t="s">
        <v>758</v>
      </c>
    </row>
    <row r="11" spans="1:6">
      <c r="A11" s="209" t="s">
        <v>759</v>
      </c>
      <c r="B11" s="853"/>
      <c r="C11" s="209" t="s">
        <v>365</v>
      </c>
      <c r="D11" s="209" t="s">
        <v>366</v>
      </c>
      <c r="E11" s="209" t="s">
        <v>367</v>
      </c>
      <c r="F11" s="209" t="s">
        <v>759</v>
      </c>
    </row>
    <row r="12" spans="1:6" ht="13.8" thickBot="1">
      <c r="A12" s="214"/>
      <c r="B12" s="214" t="s">
        <v>760</v>
      </c>
      <c r="C12" s="214" t="s">
        <v>761</v>
      </c>
      <c r="D12" s="214" t="s">
        <v>762</v>
      </c>
      <c r="E12" s="214" t="s">
        <v>763</v>
      </c>
      <c r="F12" s="214"/>
    </row>
    <row r="13" spans="1:6" ht="25.05" customHeight="1">
      <c r="A13" s="217">
        <v>1</v>
      </c>
      <c r="B13" s="1084"/>
      <c r="C13" s="1306">
        <v>0</v>
      </c>
      <c r="D13" s="1306">
        <v>0</v>
      </c>
      <c r="E13" s="1022">
        <f t="shared" ref="E13:E19" si="0">C13-D13</f>
        <v>0</v>
      </c>
      <c r="F13" s="217">
        <v>1</v>
      </c>
    </row>
    <row r="14" spans="1:6" ht="25.05" customHeight="1">
      <c r="A14" s="217">
        <v>2</v>
      </c>
      <c r="B14" s="1084"/>
      <c r="C14" s="1307"/>
      <c r="D14" s="1307"/>
      <c r="E14" s="1035">
        <f t="shared" si="0"/>
        <v>0</v>
      </c>
      <c r="F14" s="217">
        <v>2</v>
      </c>
    </row>
    <row r="15" spans="1:6" ht="25.05" customHeight="1">
      <c r="A15" s="217">
        <v>3</v>
      </c>
      <c r="B15" s="1084"/>
      <c r="C15" s="1307"/>
      <c r="D15" s="1307"/>
      <c r="E15" s="1035">
        <f t="shared" si="0"/>
        <v>0</v>
      </c>
      <c r="F15" s="217">
        <v>3</v>
      </c>
    </row>
    <row r="16" spans="1:6" ht="25.05" customHeight="1">
      <c r="A16" s="217">
        <v>4</v>
      </c>
      <c r="B16" s="1084"/>
      <c r="C16" s="1307"/>
      <c r="D16" s="1307"/>
      <c r="E16" s="1035">
        <f t="shared" si="0"/>
        <v>0</v>
      </c>
      <c r="F16" s="217">
        <v>4</v>
      </c>
    </row>
    <row r="17" spans="1:6" ht="25.05" customHeight="1">
      <c r="A17" s="217">
        <v>5</v>
      </c>
      <c r="B17" s="1084"/>
      <c r="C17" s="1307"/>
      <c r="D17" s="1307"/>
      <c r="E17" s="1035">
        <f t="shared" si="0"/>
        <v>0</v>
      </c>
      <c r="F17" s="217">
        <v>5</v>
      </c>
    </row>
    <row r="18" spans="1:6" ht="25.05" customHeight="1">
      <c r="A18" s="217">
        <v>6</v>
      </c>
      <c r="B18" s="1084"/>
      <c r="C18" s="1307"/>
      <c r="D18" s="1307"/>
      <c r="E18" s="1035">
        <f t="shared" si="0"/>
        <v>0</v>
      </c>
      <c r="F18" s="217">
        <v>6</v>
      </c>
    </row>
    <row r="19" spans="1:6" ht="25.05" customHeight="1" thickBot="1">
      <c r="A19" s="217">
        <v>7</v>
      </c>
      <c r="B19" s="1308" t="s">
        <v>1043</v>
      </c>
      <c r="C19" s="1309"/>
      <c r="D19" s="1309"/>
      <c r="E19" s="1036">
        <f t="shared" si="0"/>
        <v>0</v>
      </c>
      <c r="F19" s="217">
        <v>7</v>
      </c>
    </row>
    <row r="20" spans="1:6" ht="25.05" customHeight="1" thickBot="1">
      <c r="A20" s="214">
        <v>8</v>
      </c>
      <c r="B20" s="34" t="s">
        <v>368</v>
      </c>
      <c r="C20" s="1034">
        <f>SUM(C13:C19)</f>
        <v>0</v>
      </c>
      <c r="D20" s="1034">
        <f>SUM(D13:D19)</f>
        <v>0</v>
      </c>
      <c r="E20" s="1037">
        <f>SUM(E13:E19)</f>
        <v>0</v>
      </c>
      <c r="F20" s="214">
        <v>8</v>
      </c>
    </row>
    <row r="21" spans="1:6">
      <c r="A21" s="374"/>
      <c r="B21" s="36" t="s">
        <v>392</v>
      </c>
      <c r="C21" s="262"/>
      <c r="D21" s="262"/>
      <c r="E21" s="262"/>
      <c r="F21" s="374"/>
    </row>
    <row r="22" spans="1:6">
      <c r="A22" s="374"/>
      <c r="B22" s="42"/>
      <c r="C22" s="262"/>
      <c r="D22" s="262"/>
      <c r="E22" s="262"/>
      <c r="F22" s="374"/>
    </row>
    <row r="23" spans="1:6">
      <c r="A23" s="374"/>
      <c r="B23" s="42"/>
      <c r="C23" s="262"/>
      <c r="D23" s="262"/>
      <c r="E23" s="262"/>
      <c r="F23" s="374"/>
    </row>
    <row r="24" spans="1:6">
      <c r="A24" s="374"/>
      <c r="B24" s="262"/>
      <c r="C24" s="262"/>
      <c r="D24" s="262"/>
      <c r="E24" s="262"/>
      <c r="F24" s="374"/>
    </row>
    <row r="25" spans="1:6" ht="17.399999999999999">
      <c r="A25" s="118" t="s">
        <v>369</v>
      </c>
      <c r="B25" s="618"/>
      <c r="C25" s="264"/>
      <c r="D25" s="264"/>
      <c r="E25" s="264"/>
      <c r="F25" s="118"/>
    </row>
    <row r="26" spans="1:6">
      <c r="A26" s="374"/>
      <c r="B26" s="262"/>
      <c r="C26" s="262"/>
      <c r="D26" s="262"/>
      <c r="E26" s="262"/>
      <c r="F26" s="374"/>
    </row>
    <row r="27" spans="1:6">
      <c r="A27" s="450"/>
      <c r="B27" s="267" t="s">
        <v>472</v>
      </c>
      <c r="C27" s="267"/>
      <c r="D27" s="267"/>
      <c r="E27" s="267"/>
      <c r="F27" s="450"/>
    </row>
    <row r="28" spans="1:6" ht="13.8" thickBot="1">
      <c r="A28" s="374"/>
      <c r="B28" s="262"/>
      <c r="C28" s="262"/>
      <c r="D28" s="262"/>
      <c r="E28" s="262"/>
      <c r="F28" s="374"/>
    </row>
    <row r="29" spans="1:6" ht="15" customHeight="1">
      <c r="A29" s="208" t="s">
        <v>758</v>
      </c>
      <c r="B29" s="37" t="s">
        <v>239</v>
      </c>
      <c r="C29" s="451"/>
      <c r="D29" s="38"/>
      <c r="E29" s="452" t="s">
        <v>284</v>
      </c>
      <c r="F29" s="208" t="s">
        <v>758</v>
      </c>
    </row>
    <row r="30" spans="1:6" ht="13.8" thickBot="1">
      <c r="A30" s="214" t="s">
        <v>759</v>
      </c>
      <c r="B30" s="39" t="s">
        <v>760</v>
      </c>
      <c r="C30" s="153"/>
      <c r="D30" s="376"/>
      <c r="E30" s="453" t="s">
        <v>761</v>
      </c>
      <c r="F30" s="214" t="s">
        <v>759</v>
      </c>
    </row>
    <row r="31" spans="1:6" ht="25.05" customHeight="1">
      <c r="A31" s="217">
        <v>9</v>
      </c>
      <c r="B31" s="1447"/>
      <c r="C31" s="1448"/>
      <c r="D31" s="1449"/>
      <c r="E31" s="1303" t="s">
        <v>41</v>
      </c>
      <c r="F31" s="217">
        <v>9</v>
      </c>
    </row>
    <row r="32" spans="1:6" ht="25.05" customHeight="1">
      <c r="A32" s="217">
        <v>10</v>
      </c>
      <c r="B32" s="1450"/>
      <c r="C32" s="1451"/>
      <c r="D32" s="1452"/>
      <c r="E32" s="1304"/>
      <c r="F32" s="217">
        <v>10</v>
      </c>
    </row>
    <row r="33" spans="1:6" ht="25.05" customHeight="1">
      <c r="A33" s="217">
        <v>11</v>
      </c>
      <c r="B33" s="1450"/>
      <c r="C33" s="1451"/>
      <c r="D33" s="1452"/>
      <c r="E33" s="1304"/>
      <c r="F33" s="217">
        <v>11</v>
      </c>
    </row>
    <row r="34" spans="1:6" ht="25.05" customHeight="1">
      <c r="A34" s="217">
        <v>12</v>
      </c>
      <c r="B34" s="1450"/>
      <c r="C34" s="1451"/>
      <c r="D34" s="1452"/>
      <c r="E34" s="1304"/>
      <c r="F34" s="217">
        <v>12</v>
      </c>
    </row>
    <row r="35" spans="1:6" ht="25.05" customHeight="1">
      <c r="A35" s="217">
        <v>13</v>
      </c>
      <c r="B35" s="1450"/>
      <c r="C35" s="1451"/>
      <c r="D35" s="1452"/>
      <c r="E35" s="1304"/>
      <c r="F35" s="217">
        <v>13</v>
      </c>
    </row>
    <row r="36" spans="1:6" ht="25.05" customHeight="1">
      <c r="A36" s="217">
        <v>14</v>
      </c>
      <c r="B36" s="1450"/>
      <c r="C36" s="1451"/>
      <c r="D36" s="1452"/>
      <c r="E36" s="1304"/>
      <c r="F36" s="217">
        <v>14</v>
      </c>
    </row>
    <row r="37" spans="1:6" ht="25.05" customHeight="1" thickBot="1">
      <c r="A37" s="217">
        <v>15</v>
      </c>
      <c r="B37" s="1444" t="s">
        <v>1043</v>
      </c>
      <c r="C37" s="1445"/>
      <c r="D37" s="1446"/>
      <c r="E37" s="1305"/>
      <c r="F37" s="217">
        <v>15</v>
      </c>
    </row>
    <row r="38" spans="1:6" ht="25.05" customHeight="1" thickBot="1">
      <c r="A38" s="214">
        <v>16</v>
      </c>
      <c r="B38" s="854" t="s">
        <v>664</v>
      </c>
      <c r="C38" s="855"/>
      <c r="D38" s="856"/>
      <c r="E38" s="1038">
        <f>SUM(E31:E37)</f>
        <v>0</v>
      </c>
      <c r="F38" s="214">
        <v>16</v>
      </c>
    </row>
    <row r="39" spans="1:6">
      <c r="A39" s="653"/>
      <c r="B39" s="652"/>
      <c r="C39" s="652"/>
      <c r="D39" s="652"/>
      <c r="E39" s="652"/>
      <c r="F39" s="652"/>
    </row>
    <row r="40" spans="1:6">
      <c r="A40" s="14"/>
    </row>
    <row r="41" spans="1:6" ht="17.399999999999999">
      <c r="A41" s="70" t="s">
        <v>770</v>
      </c>
      <c r="B41" s="609"/>
      <c r="C41" s="1302"/>
      <c r="D41" s="609"/>
      <c r="E41" s="609"/>
      <c r="F41" s="609"/>
    </row>
    <row r="46" spans="1:6">
      <c r="B46" s="15"/>
    </row>
  </sheetData>
  <sheetProtection algorithmName="SHA-512" hashValue="ypjPQPZwMHToDcUfyYwe0SmSwTovqM6bonS3LqW0m3cUu56RNsejLx3egJsNXyjC5JkVQbYjAa+GOQYtvE19vA==" saltValue="hujeYZFt2uwamAwxI3wK4Q==" spinCount="100000" sheet="1" objects="1" scenarios="1"/>
  <mergeCells count="7">
    <mergeCell ref="B37:D37"/>
    <mergeCell ref="B31:D31"/>
    <mergeCell ref="B32:D32"/>
    <mergeCell ref="B33:D33"/>
    <mergeCell ref="B34:D34"/>
    <mergeCell ref="B35:D35"/>
    <mergeCell ref="B36:D36"/>
  </mergeCells>
  <printOptions horizontalCentered="1"/>
  <pageMargins left="0.81" right="0.4" top="0.5" bottom="0" header="0.33" footer="0.12"/>
  <pageSetup scale="97" orientation="portrait" r:id="rId1"/>
  <extLst>
    <ext xmlns:x14="http://schemas.microsoft.com/office/spreadsheetml/2009/9/main" uri="{78C0D931-6437-407d-A8EE-F0AAD7539E65}">
      <x14:conditionalFormattings>
        <x14:conditionalFormatting xmlns:xm="http://schemas.microsoft.com/office/excel/2006/main">
          <x14:cfRule type="cellIs" priority="2" operator="notEqual" id="{AFE303C2-6FBA-490E-BDEB-15ECF18B123F}">
            <xm:f>'10  '!$D$44</xm:f>
            <x14:dxf>
              <fill>
                <patternFill>
                  <bgColor rgb="FFFFFF00"/>
                </patternFill>
              </fill>
            </x14:dxf>
          </x14:cfRule>
          <xm:sqref>E20</xm:sqref>
        </x14:conditionalFormatting>
        <x14:conditionalFormatting xmlns:xm="http://schemas.microsoft.com/office/excel/2006/main">
          <x14:cfRule type="cellIs" priority="1" operator="notEqual" id="{855EE296-EC0E-4D97-AA56-529CC037C0E6}">
            <xm:f>'10  '!$D$49</xm:f>
            <x14:dxf>
              <fill>
                <patternFill>
                  <bgColor rgb="FFFFFF00"/>
                </patternFill>
              </fill>
            </x14:dxf>
          </x14:cfRule>
          <xm:sqref>E38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outlinePr summaryBelow="0" summaryRight="0"/>
    <pageSetUpPr autoPageBreaks="0"/>
  </sheetPr>
  <dimension ref="A1:Z43"/>
  <sheetViews>
    <sheetView showGridLines="0" showOutlineSymbols="0" topLeftCell="A14" zoomScale="90" zoomScaleNormal="90" workbookViewId="0">
      <selection activeCell="G14" sqref="G1:Z1048576"/>
    </sheetView>
  </sheetViews>
  <sheetFormatPr defaultColWidth="9.21875" defaultRowHeight="13.2"/>
  <cols>
    <col min="1" max="1" width="5" style="13" customWidth="1"/>
    <col min="2" max="2" width="48" style="13" customWidth="1"/>
    <col min="3" max="3" width="14.77734375" style="13" customWidth="1"/>
    <col min="4" max="4" width="22.5546875" style="13" customWidth="1"/>
    <col min="5" max="5" width="5" style="13" customWidth="1"/>
    <col min="6" max="6" width="9.21875" style="12"/>
    <col min="7" max="26" width="9.21875" style="1503"/>
    <col min="27" max="16384" width="9.21875" style="12"/>
  </cols>
  <sheetData>
    <row r="1" spans="1:5">
      <c r="A1" s="1222" t="s">
        <v>1129</v>
      </c>
    </row>
    <row r="4" spans="1:5" ht="17.399999999999999">
      <c r="A4" s="275" t="s">
        <v>370</v>
      </c>
      <c r="B4" s="616"/>
      <c r="C4" s="350"/>
      <c r="D4" s="350"/>
      <c r="E4" s="618"/>
    </row>
    <row r="5" spans="1:5" ht="12.75" customHeight="1">
      <c r="A5" s="374"/>
      <c r="B5" s="262"/>
      <c r="C5" s="262"/>
      <c r="D5" s="262"/>
      <c r="E5" s="374"/>
    </row>
    <row r="6" spans="1:5">
      <c r="A6" s="450"/>
      <c r="B6" s="267" t="s">
        <v>471</v>
      </c>
      <c r="C6" s="267"/>
      <c r="D6" s="267"/>
      <c r="E6" s="450"/>
    </row>
    <row r="7" spans="1:5" ht="13.8" thickBot="1">
      <c r="A7" s="374"/>
      <c r="B7" s="262"/>
      <c r="C7" s="262"/>
      <c r="D7" s="262"/>
      <c r="E7" s="374"/>
    </row>
    <row r="8" spans="1:5" ht="17.25" customHeight="1">
      <c r="A8" s="208" t="s">
        <v>758</v>
      </c>
      <c r="B8" s="37" t="s">
        <v>240</v>
      </c>
      <c r="C8" s="38"/>
      <c r="D8" s="208" t="s">
        <v>284</v>
      </c>
      <c r="E8" s="208" t="s">
        <v>758</v>
      </c>
    </row>
    <row r="9" spans="1:5" ht="15.75" customHeight="1" thickBot="1">
      <c r="A9" s="214" t="s">
        <v>759</v>
      </c>
      <c r="B9" s="39" t="s">
        <v>760</v>
      </c>
      <c r="C9" s="40"/>
      <c r="D9" s="214" t="s">
        <v>761</v>
      </c>
      <c r="E9" s="214" t="s">
        <v>759</v>
      </c>
    </row>
    <row r="10" spans="1:5" ht="25.05" customHeight="1">
      <c r="A10" s="217">
        <v>1</v>
      </c>
      <c r="B10" s="1453"/>
      <c r="C10" s="1454"/>
      <c r="D10" s="1279">
        <v>0</v>
      </c>
      <c r="E10" s="217">
        <v>1</v>
      </c>
    </row>
    <row r="11" spans="1:5" ht="25.05" customHeight="1">
      <c r="A11" s="217">
        <v>2</v>
      </c>
      <c r="B11" s="1444"/>
      <c r="C11" s="1446"/>
      <c r="D11" s="1311"/>
      <c r="E11" s="217">
        <v>2</v>
      </c>
    </row>
    <row r="12" spans="1:5" ht="25.05" customHeight="1">
      <c r="A12" s="217">
        <v>3</v>
      </c>
      <c r="B12" s="1444"/>
      <c r="C12" s="1446"/>
      <c r="D12" s="1311"/>
      <c r="E12" s="217">
        <v>3</v>
      </c>
    </row>
    <row r="13" spans="1:5" ht="25.05" customHeight="1">
      <c r="A13" s="217">
        <v>4</v>
      </c>
      <c r="B13" s="1444"/>
      <c r="C13" s="1446"/>
      <c r="D13" s="1311"/>
      <c r="E13" s="217">
        <v>4</v>
      </c>
    </row>
    <row r="14" spans="1:5" ht="25.05" customHeight="1">
      <c r="A14" s="217">
        <v>5</v>
      </c>
      <c r="B14" s="1444"/>
      <c r="C14" s="1446"/>
      <c r="D14" s="1311"/>
      <c r="E14" s="217">
        <v>5</v>
      </c>
    </row>
    <row r="15" spans="1:5" ht="25.05" customHeight="1">
      <c r="A15" s="217">
        <v>6</v>
      </c>
      <c r="B15" s="1444"/>
      <c r="C15" s="1446"/>
      <c r="D15" s="1311"/>
      <c r="E15" s="217">
        <v>6</v>
      </c>
    </row>
    <row r="16" spans="1:5" ht="25.05" customHeight="1" thickBot="1">
      <c r="A16" s="217">
        <v>7</v>
      </c>
      <c r="B16" s="1444" t="s">
        <v>1043</v>
      </c>
      <c r="C16" s="1446"/>
      <c r="D16" s="1312"/>
      <c r="E16" s="217">
        <v>7</v>
      </c>
    </row>
    <row r="17" spans="1:5" ht="25.05" customHeight="1" thickBot="1">
      <c r="A17" s="214">
        <v>8</v>
      </c>
      <c r="B17" s="857" t="s">
        <v>1016</v>
      </c>
      <c r="C17" s="858"/>
      <c r="D17" s="1023">
        <f>SUM(D10:D16)</f>
        <v>0</v>
      </c>
      <c r="E17" s="214">
        <v>8</v>
      </c>
    </row>
    <row r="18" spans="1:5" ht="25.05" customHeight="1">
      <c r="A18" s="41"/>
      <c r="B18" s="43"/>
      <c r="C18" s="42"/>
      <c r="D18" s="43"/>
      <c r="E18" s="41"/>
    </row>
    <row r="19" spans="1:5" ht="17.25" customHeight="1">
      <c r="A19" s="41"/>
      <c r="B19" s="43"/>
      <c r="C19" s="42"/>
      <c r="D19" s="43"/>
      <c r="E19" s="41"/>
    </row>
    <row r="20" spans="1:5">
      <c r="A20" s="454"/>
      <c r="B20" s="373"/>
      <c r="C20" s="43"/>
      <c r="D20" s="43"/>
      <c r="E20" s="454"/>
    </row>
    <row r="21" spans="1:5">
      <c r="A21" s="374"/>
      <c r="B21" s="262"/>
      <c r="C21" s="262"/>
      <c r="D21" s="262"/>
      <c r="E21" s="374"/>
    </row>
    <row r="22" spans="1:5">
      <c r="A22" s="374"/>
      <c r="B22" s="262"/>
      <c r="C22" s="262"/>
      <c r="D22" s="262"/>
      <c r="E22" s="374"/>
    </row>
    <row r="23" spans="1:5" ht="17.399999999999999">
      <c r="A23" s="275" t="s">
        <v>326</v>
      </c>
      <c r="B23" s="616"/>
      <c r="C23" s="350"/>
      <c r="D23" s="350"/>
      <c r="E23" s="618"/>
    </row>
    <row r="24" spans="1:5">
      <c r="A24" s="374"/>
      <c r="B24" s="262"/>
      <c r="C24" s="262"/>
      <c r="D24" s="262"/>
      <c r="E24" s="374"/>
    </row>
    <row r="25" spans="1:5">
      <c r="A25" s="450"/>
      <c r="B25" s="267" t="s">
        <v>473</v>
      </c>
      <c r="C25" s="267"/>
      <c r="D25" s="267"/>
      <c r="E25" s="450"/>
    </row>
    <row r="26" spans="1:5" ht="13.8" thickBot="1">
      <c r="A26" s="374"/>
      <c r="B26" s="262"/>
      <c r="C26" s="262"/>
      <c r="D26" s="262"/>
      <c r="E26" s="374"/>
    </row>
    <row r="27" spans="1:5" ht="17.25" customHeight="1">
      <c r="A27" s="208" t="s">
        <v>758</v>
      </c>
      <c r="B27" s="37" t="s">
        <v>241</v>
      </c>
      <c r="C27" s="38"/>
      <c r="D27" s="208" t="s">
        <v>284</v>
      </c>
      <c r="E27" s="208" t="s">
        <v>758</v>
      </c>
    </row>
    <row r="28" spans="1:5" ht="15.75" customHeight="1" thickBot="1">
      <c r="A28" s="214" t="s">
        <v>759</v>
      </c>
      <c r="B28" s="39" t="s">
        <v>760</v>
      </c>
      <c r="C28" s="40"/>
      <c r="D28" s="214" t="s">
        <v>761</v>
      </c>
      <c r="E28" s="214" t="s">
        <v>759</v>
      </c>
    </row>
    <row r="29" spans="1:5" ht="25.05" customHeight="1">
      <c r="A29" s="217">
        <v>9</v>
      </c>
      <c r="B29" s="1453"/>
      <c r="C29" s="1454"/>
      <c r="D29" s="1088" t="s">
        <v>41</v>
      </c>
      <c r="E29" s="217">
        <v>9</v>
      </c>
    </row>
    <row r="30" spans="1:5" ht="25.05" customHeight="1">
      <c r="A30" s="217">
        <v>10</v>
      </c>
      <c r="B30" s="1444"/>
      <c r="C30" s="1446"/>
      <c r="D30" s="1089"/>
      <c r="E30" s="217">
        <v>10</v>
      </c>
    </row>
    <row r="31" spans="1:5" ht="25.05" customHeight="1">
      <c r="A31" s="217">
        <v>11</v>
      </c>
      <c r="B31" s="1444"/>
      <c r="C31" s="1446"/>
      <c r="D31" s="1089"/>
      <c r="E31" s="217">
        <v>11</v>
      </c>
    </row>
    <row r="32" spans="1:5" ht="25.05" customHeight="1">
      <c r="A32" s="217">
        <v>12</v>
      </c>
      <c r="B32" s="1444"/>
      <c r="C32" s="1446"/>
      <c r="D32" s="1089"/>
      <c r="E32" s="217">
        <v>12</v>
      </c>
    </row>
    <row r="33" spans="1:5" ht="25.05" customHeight="1">
      <c r="A33" s="217">
        <v>13</v>
      </c>
      <c r="B33" s="1444"/>
      <c r="C33" s="1446"/>
      <c r="D33" s="1089"/>
      <c r="E33" s="217">
        <v>13</v>
      </c>
    </row>
    <row r="34" spans="1:5" ht="25.05" customHeight="1">
      <c r="A34" s="217">
        <v>14</v>
      </c>
      <c r="B34" s="1444"/>
      <c r="C34" s="1446"/>
      <c r="D34" s="1089"/>
      <c r="E34" s="217">
        <v>14</v>
      </c>
    </row>
    <row r="35" spans="1:5" ht="25.05" customHeight="1" thickBot="1">
      <c r="A35" s="217">
        <v>15</v>
      </c>
      <c r="B35" s="1444" t="s">
        <v>1043</v>
      </c>
      <c r="C35" s="1446"/>
      <c r="D35" s="1310"/>
      <c r="E35" s="217">
        <v>15</v>
      </c>
    </row>
    <row r="36" spans="1:5" ht="25.05" customHeight="1" thickBot="1">
      <c r="A36" s="214">
        <v>16</v>
      </c>
      <c r="B36" s="857" t="s">
        <v>1017</v>
      </c>
      <c r="C36" s="858"/>
      <c r="D36" s="1039">
        <f>SUM(D29:D35)</f>
        <v>0</v>
      </c>
      <c r="E36" s="214">
        <v>16</v>
      </c>
    </row>
    <row r="37" spans="1:5" ht="25.05" customHeight="1">
      <c r="A37" s="41"/>
      <c r="B37" s="42"/>
      <c r="C37" s="43"/>
      <c r="D37" s="43"/>
      <c r="E37" s="41"/>
    </row>
    <row r="38" spans="1:5" ht="30" customHeight="1">
      <c r="A38" s="70" t="s">
        <v>649</v>
      </c>
      <c r="B38" s="1302"/>
      <c r="C38" s="609"/>
      <c r="D38" s="609"/>
      <c r="E38" s="609"/>
    </row>
    <row r="43" spans="1:5">
      <c r="B43" s="15"/>
    </row>
  </sheetData>
  <sheetProtection algorithmName="SHA-512" hashValue="XWnQswYVyh/geGL2olJtsLTdj6aO4jY4HWIC9rroKRg0jOvM8B6/WspTJa2XrgzZ5JAjCVoqwv/dpOA+dz7Sfw==" saltValue="7+v7P51ar3lkAWKyZPUARw==" spinCount="100000" sheet="1" objects="1" scenarios="1"/>
  <mergeCells count="14">
    <mergeCell ref="B16:C16"/>
    <mergeCell ref="B10:C10"/>
    <mergeCell ref="B11:C11"/>
    <mergeCell ref="B12:C12"/>
    <mergeCell ref="B13:C13"/>
    <mergeCell ref="B14:C14"/>
    <mergeCell ref="B15:C15"/>
    <mergeCell ref="B35:C35"/>
    <mergeCell ref="B29:C29"/>
    <mergeCell ref="B30:C30"/>
    <mergeCell ref="B31:C31"/>
    <mergeCell ref="B32:C32"/>
    <mergeCell ref="B33:C33"/>
    <mergeCell ref="B34:C34"/>
  </mergeCells>
  <printOptions horizontalCentered="1"/>
  <pageMargins left="0.81" right="0.4" top="0.5" bottom="0" header="0.33" footer="0.12"/>
  <pageSetup scale="97"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C3CC1FAD-B12C-4129-A999-E1E51AE28C8E}">
            <xm:f>'11 '!$D$30</xm:f>
            <x14:dxf>
              <fill>
                <patternFill>
                  <bgColor rgb="FFFFFF00"/>
                </patternFill>
              </fill>
            </x14:dxf>
          </x14:cfRule>
          <xm:sqref>D17</xm:sqref>
        </x14:conditionalFormatting>
        <x14:conditionalFormatting xmlns:xm="http://schemas.microsoft.com/office/excel/2006/main">
          <x14:cfRule type="cellIs" priority="2" operator="notEqual" id="{C95ABA4A-130B-4E65-8F3A-E4735C96C209}">
            <xm:f>'11 '!$D$31</xm:f>
            <x14:dxf>
              <fill>
                <patternFill>
                  <bgColor rgb="FFFFFF00"/>
                </patternFill>
              </fill>
            </x14:dxf>
          </x14:cfRule>
          <xm:sqref>D36</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outlinePr summaryBelow="0" summaryRight="0"/>
  </sheetPr>
  <dimension ref="A1:AA34"/>
  <sheetViews>
    <sheetView showGridLines="0" tabSelected="1" showOutlineSymbols="0" topLeftCell="C10" zoomScaleNormal="100" workbookViewId="0">
      <selection activeCell="Q23" sqref="Q23"/>
    </sheetView>
  </sheetViews>
  <sheetFormatPr defaultColWidth="9.21875" defaultRowHeight="13.2"/>
  <cols>
    <col min="1" max="1" width="9" style="44" customWidth="1"/>
    <col min="2" max="2" width="5" style="46" customWidth="1"/>
    <col min="3" max="3" width="30.77734375" style="46" customWidth="1"/>
    <col min="4" max="8" width="16.21875" style="46" customWidth="1"/>
    <col min="9" max="9" width="5" style="46" customWidth="1"/>
    <col min="10" max="10" width="9.21875" style="44"/>
    <col min="11" max="27" width="9.21875" style="1512"/>
    <col min="28" max="16384" width="9.21875" style="44"/>
  </cols>
  <sheetData>
    <row r="1" spans="1:9">
      <c r="B1" s="1238" t="s">
        <v>1129</v>
      </c>
      <c r="C1" s="45"/>
      <c r="D1" s="45"/>
      <c r="E1" s="45"/>
      <c r="F1" s="45"/>
      <c r="G1" s="45"/>
      <c r="H1" s="45"/>
    </row>
    <row r="2" spans="1:9">
      <c r="B2" s="47"/>
      <c r="C2" s="45"/>
      <c r="D2" s="45"/>
      <c r="E2" s="45"/>
      <c r="F2" s="45"/>
      <c r="G2" s="45"/>
      <c r="H2" s="45"/>
    </row>
    <row r="3" spans="1:9" ht="17.399999999999999">
      <c r="A3" s="602"/>
      <c r="B3" s="455" t="s">
        <v>1159</v>
      </c>
      <c r="C3" s="1007"/>
      <c r="D3" s="1008"/>
      <c r="E3" s="1008"/>
      <c r="F3" s="1008"/>
      <c r="G3" s="1008"/>
      <c r="H3" s="1008"/>
      <c r="I3" s="599"/>
    </row>
    <row r="4" spans="1:9">
      <c r="A4" s="602"/>
      <c r="B4" s="456"/>
      <c r="C4" s="460"/>
      <c r="D4" s="460"/>
      <c r="E4" s="460"/>
      <c r="F4" s="460"/>
      <c r="G4" s="460"/>
      <c r="H4" s="460"/>
    </row>
    <row r="5" spans="1:9" ht="15.6">
      <c r="A5" s="602"/>
      <c r="B5" s="456"/>
      <c r="C5" s="1009" t="s">
        <v>932</v>
      </c>
      <c r="D5" s="460"/>
      <c r="E5" s="460"/>
      <c r="F5" s="460"/>
      <c r="G5" s="460"/>
      <c r="H5" s="460"/>
    </row>
    <row r="6" spans="1:9" ht="13.8">
      <c r="A6" s="602"/>
      <c r="B6" s="456"/>
      <c r="C6" s="457" t="s">
        <v>939</v>
      </c>
      <c r="D6" s="456"/>
      <c r="E6" s="456"/>
      <c r="F6" s="456"/>
      <c r="G6" s="456"/>
      <c r="H6" s="456"/>
    </row>
    <row r="7" spans="1:9" ht="13.8">
      <c r="A7" s="602"/>
      <c r="B7" s="456"/>
      <c r="C7" s="457" t="s">
        <v>938</v>
      </c>
      <c r="D7" s="456"/>
      <c r="E7" s="456"/>
      <c r="F7" s="456"/>
      <c r="G7" s="456"/>
      <c r="H7" s="456"/>
    </row>
    <row r="8" spans="1:9" ht="13.8">
      <c r="A8" s="602"/>
      <c r="B8" s="456"/>
      <c r="C8" s="457"/>
      <c r="D8" s="456"/>
      <c r="E8" s="456"/>
      <c r="F8" s="456"/>
      <c r="G8" s="456"/>
      <c r="H8" s="456"/>
    </row>
    <row r="9" spans="1:9">
      <c r="A9" s="602"/>
      <c r="B9" s="456"/>
      <c r="C9" s="459" t="s">
        <v>879</v>
      </c>
      <c r="D9" s="600"/>
      <c r="E9" s="600"/>
      <c r="F9" s="600"/>
      <c r="G9" s="1239" t="s">
        <v>880</v>
      </c>
      <c r="H9" s="1239" t="s">
        <v>881</v>
      </c>
    </row>
    <row r="10" spans="1:9" ht="13.8">
      <c r="A10" s="602"/>
      <c r="B10" s="456"/>
      <c r="C10" s="457"/>
      <c r="D10" s="456"/>
      <c r="E10" s="456"/>
      <c r="F10" s="456"/>
      <c r="G10" s="456"/>
      <c r="H10" s="456"/>
    </row>
    <row r="11" spans="1:9" ht="2.5499999999999998" customHeight="1" thickBot="1">
      <c r="A11" s="602"/>
      <c r="B11" s="456"/>
      <c r="C11" s="456"/>
      <c r="D11" s="456"/>
      <c r="E11" s="456"/>
      <c r="F11" s="456"/>
      <c r="G11" s="456"/>
      <c r="H11" s="456"/>
    </row>
    <row r="12" spans="1:9" ht="17.25" customHeight="1">
      <c r="A12" s="602"/>
      <c r="B12" s="48" t="s">
        <v>758</v>
      </c>
      <c r="C12" s="48" t="s">
        <v>242</v>
      </c>
      <c r="D12" s="48" t="s">
        <v>371</v>
      </c>
      <c r="E12" s="48" t="s">
        <v>372</v>
      </c>
      <c r="F12" s="48" t="s">
        <v>373</v>
      </c>
      <c r="G12" s="48" t="s">
        <v>374</v>
      </c>
      <c r="H12" s="48" t="s">
        <v>375</v>
      </c>
      <c r="I12" s="48" t="s">
        <v>758</v>
      </c>
    </row>
    <row r="13" spans="1:9" ht="16.5" customHeight="1" thickBot="1">
      <c r="A13" s="602"/>
      <c r="B13" s="49" t="s">
        <v>759</v>
      </c>
      <c r="C13" s="49" t="s">
        <v>760</v>
      </c>
      <c r="D13" s="49" t="s">
        <v>761</v>
      </c>
      <c r="E13" s="49" t="s">
        <v>762</v>
      </c>
      <c r="F13" s="49" t="s">
        <v>763</v>
      </c>
      <c r="G13" s="49" t="s">
        <v>267</v>
      </c>
      <c r="H13" s="49" t="s">
        <v>281</v>
      </c>
      <c r="I13" s="49" t="s">
        <v>759</v>
      </c>
    </row>
    <row r="14" spans="1:9" ht="26.1" customHeight="1">
      <c r="A14" s="602"/>
      <c r="B14" s="50">
        <v>1</v>
      </c>
      <c r="C14" s="51" t="s">
        <v>376</v>
      </c>
      <c r="D14" s="1313">
        <v>0</v>
      </c>
      <c r="E14" s="1313">
        <v>0</v>
      </c>
      <c r="F14" s="1313">
        <v>0</v>
      </c>
      <c r="G14" s="1313">
        <v>0</v>
      </c>
      <c r="H14" s="1041">
        <f>SUM(D14:G14)</f>
        <v>0</v>
      </c>
      <c r="I14" s="50">
        <v>1</v>
      </c>
    </row>
    <row r="15" spans="1:9" ht="26.1" customHeight="1">
      <c r="A15" s="602"/>
      <c r="B15" s="50">
        <v>2</v>
      </c>
      <c r="C15" s="52" t="s">
        <v>377</v>
      </c>
      <c r="D15" s="1314"/>
      <c r="E15" s="1314"/>
      <c r="F15" s="1314"/>
      <c r="G15" s="1314"/>
      <c r="H15" s="1044">
        <f>SUM(D15:G15)</f>
        <v>0</v>
      </c>
      <c r="I15" s="50">
        <v>2</v>
      </c>
    </row>
    <row r="16" spans="1:9" ht="26.1" customHeight="1" thickBot="1">
      <c r="A16" s="602"/>
      <c r="B16" s="50">
        <v>3</v>
      </c>
      <c r="C16" s="52" t="s">
        <v>378</v>
      </c>
      <c r="D16" s="1315"/>
      <c r="E16" s="1315"/>
      <c r="F16" s="1315"/>
      <c r="G16" s="1315"/>
      <c r="H16" s="1043">
        <f>SUM(D16:G16)</f>
        <v>0</v>
      </c>
      <c r="I16" s="50">
        <v>3</v>
      </c>
    </row>
    <row r="17" spans="1:9" ht="30.75" customHeight="1">
      <c r="A17" s="602"/>
      <c r="B17" s="50">
        <v>4</v>
      </c>
      <c r="C17" s="52" t="s">
        <v>379</v>
      </c>
      <c r="D17" s="1040">
        <f>IF((D14-D15-D16)&lt;0,0,D14-D15-D16)</f>
        <v>0</v>
      </c>
      <c r="E17" s="1040">
        <f>IF((E14-E15-E16)&lt;0,0,E14-E15-E16)</f>
        <v>0</v>
      </c>
      <c r="F17" s="1040">
        <f>IF((F14-F15-F16)&lt;0,0,F14-F15-F16)</f>
        <v>0</v>
      </c>
      <c r="G17" s="1040">
        <f>IF((G14-G15-G16)&lt;0,0,G14-G15-G16)</f>
        <v>0</v>
      </c>
      <c r="H17" s="1041">
        <f>SUM(D17:G17)</f>
        <v>0</v>
      </c>
      <c r="I17" s="50">
        <v>4</v>
      </c>
    </row>
    <row r="18" spans="1:9" ht="37.5" customHeight="1" thickBot="1">
      <c r="A18" s="655" t="s">
        <v>769</v>
      </c>
      <c r="B18" s="50">
        <v>5</v>
      </c>
      <c r="C18" s="52" t="s">
        <v>243</v>
      </c>
      <c r="D18" s="53" t="s">
        <v>380</v>
      </c>
      <c r="E18" s="53" t="s">
        <v>380</v>
      </c>
      <c r="F18" s="53" t="s">
        <v>380</v>
      </c>
      <c r="G18" s="53" t="s">
        <v>380</v>
      </c>
      <c r="H18" s="53" t="s">
        <v>380</v>
      </c>
      <c r="I18" s="50">
        <v>5</v>
      </c>
    </row>
    <row r="19" spans="1:9" ht="26.1" customHeight="1">
      <c r="A19" s="602"/>
      <c r="B19" s="50">
        <v>6</v>
      </c>
      <c r="C19" s="52" t="s">
        <v>381</v>
      </c>
      <c r="D19" s="1040">
        <f>D17*0.005</f>
        <v>0</v>
      </c>
      <c r="E19" s="1040">
        <f>E17*0.005</f>
        <v>0</v>
      </c>
      <c r="F19" s="1204">
        <f>F17*0.005</f>
        <v>0</v>
      </c>
      <c r="G19" s="1040">
        <f>G17*0.005</f>
        <v>0</v>
      </c>
      <c r="H19" s="1041">
        <f t="shared" ref="H19:H24" si="0">SUM(D19:G19)</f>
        <v>0</v>
      </c>
      <c r="I19" s="50">
        <v>6</v>
      </c>
    </row>
    <row r="20" spans="1:9" ht="26.1" customHeight="1" thickBot="1">
      <c r="A20" s="602"/>
      <c r="B20" s="50">
        <v>7</v>
      </c>
      <c r="C20" s="52" t="s">
        <v>382</v>
      </c>
      <c r="D20" s="1315"/>
      <c r="E20" s="1315"/>
      <c r="F20" s="1315"/>
      <c r="G20" s="1315"/>
      <c r="H20" s="1043">
        <f t="shared" si="0"/>
        <v>0</v>
      </c>
      <c r="I20" s="50">
        <v>7</v>
      </c>
    </row>
    <row r="21" spans="1:9" ht="26.1" customHeight="1">
      <c r="A21" s="602"/>
      <c r="B21" s="50">
        <v>8</v>
      </c>
      <c r="C21" s="52" t="s">
        <v>383</v>
      </c>
      <c r="D21" s="1040">
        <f>D19+D20</f>
        <v>0</v>
      </c>
      <c r="E21" s="1040">
        <f>E19+E20</f>
        <v>0</v>
      </c>
      <c r="F21" s="1040">
        <f>F19+F20</f>
        <v>0</v>
      </c>
      <c r="G21" s="1040">
        <f>G19+G20</f>
        <v>0</v>
      </c>
      <c r="H21" s="1041">
        <f t="shared" si="0"/>
        <v>0</v>
      </c>
      <c r="I21" s="50">
        <v>8</v>
      </c>
    </row>
    <row r="22" spans="1:9" ht="26.1" customHeight="1">
      <c r="A22" s="602"/>
      <c r="B22" s="50">
        <v>9</v>
      </c>
      <c r="C22" s="52" t="s">
        <v>244</v>
      </c>
      <c r="D22" s="1314"/>
      <c r="E22" s="1314"/>
      <c r="F22" s="1314"/>
      <c r="G22" s="1314"/>
      <c r="H22" s="1044">
        <f t="shared" si="0"/>
        <v>0</v>
      </c>
      <c r="I22" s="50">
        <v>9</v>
      </c>
    </row>
    <row r="23" spans="1:9" ht="26.1" customHeight="1" thickBot="1">
      <c r="A23" s="602"/>
      <c r="B23" s="50">
        <v>10</v>
      </c>
      <c r="C23" s="52" t="s">
        <v>245</v>
      </c>
      <c r="D23" s="1315"/>
      <c r="E23" s="1315"/>
      <c r="F23" s="1315"/>
      <c r="G23" s="1315"/>
      <c r="H23" s="1043">
        <f t="shared" si="0"/>
        <v>0</v>
      </c>
      <c r="I23" s="50">
        <v>10</v>
      </c>
    </row>
    <row r="24" spans="1:9" ht="36.75" customHeight="1" thickBot="1">
      <c r="A24" s="602"/>
      <c r="B24" s="49">
        <v>11</v>
      </c>
      <c r="C24" s="191" t="s">
        <v>999</v>
      </c>
      <c r="D24" s="1042">
        <f>D21+D22+D23</f>
        <v>0</v>
      </c>
      <c r="E24" s="1042">
        <f t="shared" ref="E24:G24" si="1">E21+E22+E23</f>
        <v>0</v>
      </c>
      <c r="F24" s="1042">
        <f t="shared" si="1"/>
        <v>0</v>
      </c>
      <c r="G24" s="1042">
        <f t="shared" si="1"/>
        <v>0</v>
      </c>
      <c r="H24" s="1042">
        <f t="shared" si="0"/>
        <v>0</v>
      </c>
      <c r="I24" s="49">
        <v>11</v>
      </c>
    </row>
    <row r="25" spans="1:9">
      <c r="A25" s="602"/>
      <c r="B25" s="456"/>
      <c r="C25" s="458"/>
      <c r="D25" s="458"/>
      <c r="E25" s="458"/>
      <c r="F25" s="458"/>
      <c r="G25" s="458"/>
      <c r="H25" s="458"/>
      <c r="I25" s="601"/>
    </row>
    <row r="26" spans="1:9" ht="6" customHeight="1">
      <c r="A26" s="602"/>
      <c r="B26" s="456"/>
      <c r="C26" s="456" t="s">
        <v>384</v>
      </c>
      <c r="D26" s="456"/>
      <c r="E26" s="456"/>
      <c r="F26" s="456"/>
      <c r="G26" s="456"/>
      <c r="H26" s="456"/>
    </row>
    <row r="27" spans="1:9">
      <c r="A27" s="602"/>
      <c r="B27" s="456"/>
      <c r="C27" s="459" t="s">
        <v>937</v>
      </c>
      <c r="D27" s="456"/>
      <c r="E27" s="456"/>
      <c r="F27" s="456"/>
      <c r="G27" s="456"/>
      <c r="H27" s="456"/>
    </row>
    <row r="28" spans="1:9" ht="12.75" customHeight="1">
      <c r="A28" s="602"/>
      <c r="B28" s="456"/>
      <c r="C28" s="460" t="s">
        <v>924</v>
      </c>
      <c r="D28" s="456"/>
      <c r="E28" s="456"/>
      <c r="F28" s="456"/>
      <c r="G28" s="456"/>
      <c r="H28" s="456"/>
    </row>
    <row r="29" spans="1:9">
      <c r="A29" s="602"/>
      <c r="B29" s="456"/>
      <c r="C29" s="456"/>
      <c r="D29" s="460"/>
      <c r="E29" s="460"/>
      <c r="F29" s="460"/>
      <c r="G29" s="460"/>
      <c r="H29" s="456"/>
    </row>
    <row r="30" spans="1:9" ht="13.8">
      <c r="A30" s="602"/>
      <c r="B30" s="456"/>
      <c r="C30" s="457" t="s">
        <v>936</v>
      </c>
      <c r="D30" s="460"/>
      <c r="E30" s="460"/>
      <c r="F30" s="460"/>
      <c r="G30" s="460"/>
      <c r="H30" s="456"/>
    </row>
    <row r="31" spans="1:9" ht="13.8">
      <c r="A31" s="602"/>
      <c r="B31" s="456"/>
      <c r="C31" s="457" t="s">
        <v>1014</v>
      </c>
      <c r="D31" s="456"/>
      <c r="E31" s="456"/>
      <c r="F31" s="456"/>
      <c r="G31" s="456"/>
      <c r="H31" s="456"/>
    </row>
    <row r="32" spans="1:9">
      <c r="A32" s="602"/>
      <c r="B32" s="456"/>
      <c r="C32" s="456"/>
      <c r="D32" s="456"/>
      <c r="E32" s="456"/>
      <c r="F32" s="456"/>
      <c r="G32" s="456"/>
      <c r="H32" s="456"/>
    </row>
    <row r="33" spans="1:9">
      <c r="A33" s="602"/>
      <c r="B33" s="460"/>
      <c r="C33" s="44"/>
      <c r="D33" s="460"/>
      <c r="E33" s="460"/>
      <c r="F33" s="460"/>
      <c r="G33" s="44"/>
      <c r="H33" s="44"/>
      <c r="I33" s="54"/>
    </row>
    <row r="34" spans="1:9">
      <c r="B34" s="54"/>
      <c r="C34" s="55"/>
      <c r="D34" s="54"/>
      <c r="E34" s="54"/>
      <c r="F34" s="54"/>
      <c r="G34" s="54"/>
      <c r="H34" s="54"/>
      <c r="I34" s="54"/>
    </row>
  </sheetData>
  <sheetProtection algorithmName="SHA-512" hashValue="Oe3TcTrk5RvzvtZ6nNIlGofcxHc3C3v0PmdAxbDn9rj+nqAZ+J/xnFjUtLYQniQiqrysyu9pJMob88VGqOuf3g==" saltValue="LEffBdAeEEhzq86VEApkeA==" spinCount="100000" sheet="1" objects="1" scenarios="1"/>
  <printOptions horizontalCentered="1"/>
  <pageMargins left="0.81" right="0.4" top="0.5" bottom="0" header="0.33" footer="0.12"/>
  <pageSetup scale="7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outlinePr summaryBelow="0" summaryRight="0"/>
    <pageSetUpPr autoPageBreaks="0"/>
  </sheetPr>
  <dimension ref="A1:Z175"/>
  <sheetViews>
    <sheetView showGridLines="0" showOutlineSymbols="0" topLeftCell="A26" zoomScale="90" zoomScaleNormal="90" workbookViewId="0">
      <selection activeCell="F31" sqref="F31"/>
    </sheetView>
  </sheetViews>
  <sheetFormatPr defaultColWidth="9.21875" defaultRowHeight="13.2"/>
  <cols>
    <col min="1" max="1" width="5" style="12" customWidth="1"/>
    <col min="2" max="2" width="45.77734375" style="12" customWidth="1"/>
    <col min="3" max="4" width="19" style="12" customWidth="1"/>
    <col min="5" max="5" width="5" style="12" customWidth="1"/>
    <col min="6" max="6" width="9.21875" style="12"/>
    <col min="7" max="26" width="9.21875" style="1503"/>
    <col min="27" max="16384" width="9.21875" style="12"/>
  </cols>
  <sheetData>
    <row r="1" spans="1:5" ht="13.8">
      <c r="A1" s="1061" t="s">
        <v>1154</v>
      </c>
    </row>
    <row r="2" spans="1:5" ht="11.25" customHeight="1"/>
    <row r="3" spans="1:5" ht="17.399999999999999">
      <c r="A3" s="118" t="s">
        <v>385</v>
      </c>
      <c r="B3" s="118"/>
      <c r="C3" s="118"/>
      <c r="D3" s="118"/>
      <c r="E3" s="118"/>
    </row>
    <row r="4" spans="1:5" ht="8.25" customHeight="1">
      <c r="A4" s="139"/>
      <c r="B4" s="139"/>
      <c r="C4" s="139"/>
      <c r="D4" s="139"/>
      <c r="E4" s="139"/>
    </row>
    <row r="5" spans="1:5">
      <c r="A5" s="1455" t="s">
        <v>1161</v>
      </c>
      <c r="B5" s="1455"/>
      <c r="C5" s="1455"/>
      <c r="D5" s="1455"/>
      <c r="E5" s="1455"/>
    </row>
    <row r="6" spans="1:5" ht="13.8" thickBot="1">
      <c r="A6" s="1456"/>
      <c r="B6" s="1456"/>
      <c r="C6" s="1456"/>
      <c r="D6" s="1456"/>
      <c r="E6" s="1456"/>
    </row>
    <row r="7" spans="1:5">
      <c r="A7" s="208" t="s">
        <v>758</v>
      </c>
      <c r="B7" s="208" t="s">
        <v>36</v>
      </c>
      <c r="C7" s="208" t="s">
        <v>386</v>
      </c>
      <c r="D7" s="208" t="s">
        <v>387</v>
      </c>
      <c r="E7" s="208" t="s">
        <v>758</v>
      </c>
    </row>
    <row r="8" spans="1:5">
      <c r="A8" s="209" t="s">
        <v>759</v>
      </c>
      <c r="B8" s="209"/>
      <c r="C8" s="209" t="s">
        <v>388</v>
      </c>
      <c r="D8" s="209" t="s">
        <v>388</v>
      </c>
      <c r="E8" s="209" t="s">
        <v>759</v>
      </c>
    </row>
    <row r="9" spans="1:5" ht="12" customHeight="1" thickBot="1">
      <c r="A9" s="214"/>
      <c r="B9" s="214" t="s">
        <v>760</v>
      </c>
      <c r="C9" s="214" t="s">
        <v>761</v>
      </c>
      <c r="D9" s="214" t="s">
        <v>762</v>
      </c>
      <c r="E9" s="214"/>
    </row>
    <row r="10" spans="1:5" ht="14.1" customHeight="1">
      <c r="A10" s="119" t="s">
        <v>764</v>
      </c>
      <c r="B10" s="120" t="s">
        <v>396</v>
      </c>
      <c r="C10" s="121"/>
      <c r="D10" s="122"/>
      <c r="E10" s="119" t="s">
        <v>764</v>
      </c>
    </row>
    <row r="11" spans="1:5" ht="12" customHeight="1">
      <c r="A11" s="123" t="s">
        <v>764</v>
      </c>
      <c r="B11" s="124" t="s">
        <v>397</v>
      </c>
      <c r="C11" s="125"/>
      <c r="D11" s="126"/>
      <c r="E11" s="123" t="s">
        <v>764</v>
      </c>
    </row>
    <row r="12" spans="1:5" ht="12.75" customHeight="1">
      <c r="A12" s="25">
        <v>1</v>
      </c>
      <c r="B12" s="127" t="s">
        <v>398</v>
      </c>
      <c r="C12" s="1050" t="s">
        <v>41</v>
      </c>
      <c r="D12" s="1051" t="s">
        <v>41</v>
      </c>
      <c r="E12" s="25">
        <v>1</v>
      </c>
    </row>
    <row r="13" spans="1:5" ht="12.75" customHeight="1">
      <c r="A13" s="25">
        <f>1+A12</f>
        <v>2</v>
      </c>
      <c r="B13" s="127" t="s">
        <v>399</v>
      </c>
      <c r="C13" s="1052"/>
      <c r="D13" s="1053"/>
      <c r="E13" s="25">
        <f>1+E12</f>
        <v>2</v>
      </c>
    </row>
    <row r="14" spans="1:5" ht="12.75" customHeight="1">
      <c r="A14" s="25">
        <f>1+A13</f>
        <v>3</v>
      </c>
      <c r="B14" s="127" t="s">
        <v>400</v>
      </c>
      <c r="C14" s="1052"/>
      <c r="D14" s="1053"/>
      <c r="E14" s="25">
        <f>1+E13</f>
        <v>3</v>
      </c>
    </row>
    <row r="15" spans="1:5" ht="12.75" customHeight="1">
      <c r="A15" s="25">
        <f>1+A14</f>
        <v>4</v>
      </c>
      <c r="B15" s="127" t="s">
        <v>401</v>
      </c>
      <c r="C15" s="1052"/>
      <c r="D15" s="1053"/>
      <c r="E15" s="25">
        <f>1+E14</f>
        <v>4</v>
      </c>
    </row>
    <row r="16" spans="1:5" ht="12.75" customHeight="1">
      <c r="A16" s="25">
        <f>1+A15</f>
        <v>5</v>
      </c>
      <c r="B16" s="127" t="s">
        <v>402</v>
      </c>
      <c r="C16" s="1052"/>
      <c r="D16" s="1053"/>
      <c r="E16" s="25">
        <f>1+E15</f>
        <v>5</v>
      </c>
    </row>
    <row r="17" spans="1:5" ht="12.75" customHeight="1">
      <c r="A17" s="25">
        <f>1+A16</f>
        <v>6</v>
      </c>
      <c r="B17" s="127" t="s">
        <v>403</v>
      </c>
      <c r="C17" s="1052"/>
      <c r="D17" s="1053"/>
      <c r="E17" s="25">
        <f>1+E16</f>
        <v>6</v>
      </c>
    </row>
    <row r="18" spans="1:5" ht="12.75" customHeight="1">
      <c r="A18" s="128">
        <v>7</v>
      </c>
      <c r="B18" s="127" t="s">
        <v>404</v>
      </c>
      <c r="C18" s="1052"/>
      <c r="D18" s="1053"/>
      <c r="E18" s="128">
        <v>7</v>
      </c>
    </row>
    <row r="19" spans="1:5" ht="12.75" customHeight="1" thickBot="1">
      <c r="A19" s="25">
        <v>8</v>
      </c>
      <c r="B19" s="1058" t="s">
        <v>1046</v>
      </c>
      <c r="C19" s="1052"/>
      <c r="D19" s="1053"/>
      <c r="E19" s="25">
        <v>8</v>
      </c>
    </row>
    <row r="20" spans="1:5" ht="12.75" customHeight="1">
      <c r="A20" s="25">
        <f>1+A19</f>
        <v>9</v>
      </c>
      <c r="B20" s="127" t="s">
        <v>665</v>
      </c>
      <c r="C20" s="1046">
        <f>SUM(C12:C19)</f>
        <v>0</v>
      </c>
      <c r="D20" s="1047">
        <f>SUM(D12:D19)</f>
        <v>0</v>
      </c>
      <c r="E20" s="25">
        <f>1+E19</f>
        <v>9</v>
      </c>
    </row>
    <row r="21" spans="1:5" ht="12" customHeight="1">
      <c r="A21" s="129" t="s">
        <v>764</v>
      </c>
      <c r="B21" s="124" t="s">
        <v>405</v>
      </c>
      <c r="C21" s="130"/>
      <c r="D21" s="131"/>
      <c r="E21" s="129" t="s">
        <v>764</v>
      </c>
    </row>
    <row r="22" spans="1:5" ht="12.75" customHeight="1">
      <c r="A22" s="25">
        <v>10</v>
      </c>
      <c r="B22" s="127" t="s">
        <v>406</v>
      </c>
      <c r="C22" s="1050" t="s">
        <v>41</v>
      </c>
      <c r="D22" s="1051" t="s">
        <v>41</v>
      </c>
      <c r="E22" s="25">
        <v>10</v>
      </c>
    </row>
    <row r="23" spans="1:5" ht="12.75" customHeight="1">
      <c r="A23" s="25">
        <f>1+A22</f>
        <v>11</v>
      </c>
      <c r="B23" s="1059" t="s">
        <v>1045</v>
      </c>
      <c r="C23" s="1052"/>
      <c r="D23" s="1053"/>
      <c r="E23" s="25">
        <f>1+E22</f>
        <v>11</v>
      </c>
    </row>
    <row r="24" spans="1:5" ht="12.75" customHeight="1">
      <c r="A24" s="128">
        <f>1+A23</f>
        <v>12</v>
      </c>
      <c r="B24" s="127" t="s">
        <v>407</v>
      </c>
      <c r="C24" s="1052"/>
      <c r="D24" s="1053"/>
      <c r="E24" s="128">
        <f>1+E23</f>
        <v>12</v>
      </c>
    </row>
    <row r="25" spans="1:5" ht="12.75" customHeight="1">
      <c r="A25" s="128">
        <v>13</v>
      </c>
      <c r="B25" s="127" t="s">
        <v>408</v>
      </c>
      <c r="C25" s="1052"/>
      <c r="D25" s="1053"/>
      <c r="E25" s="128">
        <v>13</v>
      </c>
    </row>
    <row r="26" spans="1:5" ht="12.75" customHeight="1">
      <c r="A26" s="25">
        <v>14</v>
      </c>
      <c r="B26" s="127" t="s">
        <v>409</v>
      </c>
      <c r="C26" s="1052"/>
      <c r="D26" s="1053"/>
      <c r="E26" s="25">
        <v>14</v>
      </c>
    </row>
    <row r="27" spans="1:5" ht="12.75" customHeight="1">
      <c r="A27" s="25">
        <f>1+A26</f>
        <v>15</v>
      </c>
      <c r="B27" s="127" t="s">
        <v>410</v>
      </c>
      <c r="C27" s="1052"/>
      <c r="D27" s="1053"/>
      <c r="E27" s="25">
        <f>1+E26</f>
        <v>15</v>
      </c>
    </row>
    <row r="28" spans="1:5" ht="12.75" customHeight="1">
      <c r="A28" s="25">
        <f>1+A27</f>
        <v>16</v>
      </c>
      <c r="B28" s="127" t="s">
        <v>411</v>
      </c>
      <c r="C28" s="1052"/>
      <c r="D28" s="1053"/>
      <c r="E28" s="25">
        <f>1+E27</f>
        <v>16</v>
      </c>
    </row>
    <row r="29" spans="1:5" ht="12.75" customHeight="1">
      <c r="A29" s="25">
        <f>1+A28</f>
        <v>17</v>
      </c>
      <c r="B29" s="127" t="s">
        <v>412</v>
      </c>
      <c r="C29" s="1052"/>
      <c r="D29" s="1053"/>
      <c r="E29" s="25">
        <f>1+E28</f>
        <v>17</v>
      </c>
    </row>
    <row r="30" spans="1:5" ht="12.75" customHeight="1">
      <c r="A30" s="25">
        <f>1+A29</f>
        <v>18</v>
      </c>
      <c r="B30" s="127" t="s">
        <v>413</v>
      </c>
      <c r="C30" s="1052"/>
      <c r="D30" s="1053"/>
      <c r="E30" s="25">
        <f>1+E29</f>
        <v>18</v>
      </c>
    </row>
    <row r="31" spans="1:5" ht="12.75" customHeight="1">
      <c r="A31" s="25">
        <f>1+A30</f>
        <v>19</v>
      </c>
      <c r="B31" s="127" t="s">
        <v>414</v>
      </c>
      <c r="C31" s="1052"/>
      <c r="D31" s="1053"/>
      <c r="E31" s="25">
        <f>1+E30</f>
        <v>19</v>
      </c>
    </row>
    <row r="32" spans="1:5" ht="12.75" customHeight="1" thickBot="1">
      <c r="A32" s="128">
        <v>20</v>
      </c>
      <c r="B32" s="1060" t="s">
        <v>1044</v>
      </c>
      <c r="C32" s="1054"/>
      <c r="D32" s="1055"/>
      <c r="E32" s="128">
        <v>20</v>
      </c>
    </row>
    <row r="33" spans="1:5" ht="12.75" customHeight="1" thickBot="1">
      <c r="A33" s="25">
        <v>21</v>
      </c>
      <c r="B33" s="132" t="s">
        <v>666</v>
      </c>
      <c r="C33" s="1046">
        <f>SUM(C22:C32)</f>
        <v>0</v>
      </c>
      <c r="D33" s="1047">
        <f>SUM(D22:D32)</f>
        <v>0</v>
      </c>
      <c r="E33" s="25">
        <v>21</v>
      </c>
    </row>
    <row r="34" spans="1:5" ht="17.25" customHeight="1" thickBot="1">
      <c r="A34" s="25">
        <f>1+A33</f>
        <v>22</v>
      </c>
      <c r="B34" s="192" t="s">
        <v>667</v>
      </c>
      <c r="C34" s="1078">
        <f>C20+C33</f>
        <v>0</v>
      </c>
      <c r="D34" s="1048">
        <f>D20+D33</f>
        <v>0</v>
      </c>
      <c r="E34" s="25">
        <f>1+E33</f>
        <v>22</v>
      </c>
    </row>
    <row r="35" spans="1:5" ht="16.8" customHeight="1">
      <c r="A35" s="123" t="s">
        <v>764</v>
      </c>
      <c r="B35" s="133" t="s">
        <v>415</v>
      </c>
      <c r="C35" s="657"/>
      <c r="D35" s="134"/>
      <c r="E35" s="123" t="s">
        <v>764</v>
      </c>
    </row>
    <row r="36" spans="1:5" ht="12" customHeight="1">
      <c r="A36" s="123" t="s">
        <v>764</v>
      </c>
      <c r="B36" s="124" t="s">
        <v>416</v>
      </c>
      <c r="C36" s="125"/>
      <c r="D36" s="126"/>
      <c r="E36" s="123" t="s">
        <v>764</v>
      </c>
    </row>
    <row r="37" spans="1:5" ht="12.75" customHeight="1">
      <c r="A37" s="25">
        <v>23</v>
      </c>
      <c r="B37" s="127" t="s">
        <v>417</v>
      </c>
      <c r="C37" s="1050">
        <v>0</v>
      </c>
      <c r="D37" s="1051">
        <v>0</v>
      </c>
      <c r="E37" s="25">
        <v>23</v>
      </c>
    </row>
    <row r="38" spans="1:5" ht="12" customHeight="1">
      <c r="A38" s="129" t="s">
        <v>764</v>
      </c>
      <c r="B38" s="124" t="s">
        <v>418</v>
      </c>
      <c r="C38" s="130"/>
      <c r="D38" s="131"/>
      <c r="E38" s="129" t="s">
        <v>764</v>
      </c>
    </row>
    <row r="39" spans="1:5" ht="12" customHeight="1">
      <c r="A39" s="25">
        <v>24</v>
      </c>
      <c r="B39" s="127" t="s">
        <v>419</v>
      </c>
      <c r="C39" s="1050">
        <v>0</v>
      </c>
      <c r="D39" s="1056">
        <v>0</v>
      </c>
      <c r="E39" s="25">
        <v>24</v>
      </c>
    </row>
    <row r="40" spans="1:5" ht="12" customHeight="1">
      <c r="A40" s="25">
        <f t="shared" ref="A40:A57" si="0">1+A39</f>
        <v>25</v>
      </c>
      <c r="B40" s="127" t="s">
        <v>420</v>
      </c>
      <c r="C40" s="1052"/>
      <c r="D40" s="1057"/>
      <c r="E40" s="25">
        <f t="shared" ref="E40:E57" si="1">1+E39</f>
        <v>25</v>
      </c>
    </row>
    <row r="41" spans="1:5" ht="12" customHeight="1">
      <c r="A41" s="25">
        <f t="shared" si="0"/>
        <v>26</v>
      </c>
      <c r="B41" s="127" t="s">
        <v>421</v>
      </c>
      <c r="C41" s="1052"/>
      <c r="D41" s="1057"/>
      <c r="E41" s="25">
        <f t="shared" si="1"/>
        <v>26</v>
      </c>
    </row>
    <row r="42" spans="1:5" ht="12" customHeight="1">
      <c r="A42" s="25">
        <f t="shared" si="0"/>
        <v>27</v>
      </c>
      <c r="B42" s="127" t="s">
        <v>422</v>
      </c>
      <c r="C42" s="1052"/>
      <c r="D42" s="1057"/>
      <c r="E42" s="25">
        <f t="shared" si="1"/>
        <v>27</v>
      </c>
    </row>
    <row r="43" spans="1:5" ht="12" customHeight="1">
      <c r="A43" s="25">
        <f t="shared" si="0"/>
        <v>28</v>
      </c>
      <c r="B43" s="127" t="s">
        <v>424</v>
      </c>
      <c r="C43" s="1052"/>
      <c r="D43" s="1057"/>
      <c r="E43" s="25">
        <f t="shared" si="1"/>
        <v>28</v>
      </c>
    </row>
    <row r="44" spans="1:5" ht="12" customHeight="1">
      <c r="A44" s="25">
        <f t="shared" si="0"/>
        <v>29</v>
      </c>
      <c r="B44" s="127" t="s">
        <v>425</v>
      </c>
      <c r="C44" s="1052"/>
      <c r="D44" s="1057"/>
      <c r="E44" s="25">
        <f t="shared" si="1"/>
        <v>29</v>
      </c>
    </row>
    <row r="45" spans="1:5" ht="12" customHeight="1">
      <c r="A45" s="25">
        <f t="shared" si="0"/>
        <v>30</v>
      </c>
      <c r="B45" s="127" t="s">
        <v>426</v>
      </c>
      <c r="C45" s="1052"/>
      <c r="D45" s="1057"/>
      <c r="E45" s="25">
        <f t="shared" si="1"/>
        <v>30</v>
      </c>
    </row>
    <row r="46" spans="1:5" ht="12" customHeight="1">
      <c r="A46" s="25">
        <f t="shared" si="0"/>
        <v>31</v>
      </c>
      <c r="B46" s="127" t="s">
        <v>427</v>
      </c>
      <c r="C46" s="1052"/>
      <c r="D46" s="1057"/>
      <c r="E46" s="25">
        <f t="shared" si="1"/>
        <v>31</v>
      </c>
    </row>
    <row r="47" spans="1:5" ht="12" customHeight="1">
      <c r="A47" s="25">
        <f t="shared" si="0"/>
        <v>32</v>
      </c>
      <c r="B47" s="127" t="s">
        <v>428</v>
      </c>
      <c r="C47" s="1052"/>
      <c r="D47" s="1057"/>
      <c r="E47" s="25">
        <f t="shared" si="1"/>
        <v>32</v>
      </c>
    </row>
    <row r="48" spans="1:5" ht="12" customHeight="1">
      <c r="A48" s="25">
        <f t="shared" si="0"/>
        <v>33</v>
      </c>
      <c r="B48" s="127" t="s">
        <v>429</v>
      </c>
      <c r="C48" s="1052"/>
      <c r="D48" s="1057"/>
      <c r="E48" s="25">
        <f t="shared" si="1"/>
        <v>33</v>
      </c>
    </row>
    <row r="49" spans="1:5" ht="12" customHeight="1">
      <c r="A49" s="25">
        <f t="shared" si="0"/>
        <v>34</v>
      </c>
      <c r="B49" s="127" t="s">
        <v>430</v>
      </c>
      <c r="C49" s="1052"/>
      <c r="D49" s="1057"/>
      <c r="E49" s="25">
        <f t="shared" si="1"/>
        <v>34</v>
      </c>
    </row>
    <row r="50" spans="1:5" ht="12" customHeight="1">
      <c r="A50" s="25">
        <f t="shared" si="0"/>
        <v>35</v>
      </c>
      <c r="B50" s="127" t="s">
        <v>431</v>
      </c>
      <c r="C50" s="1052"/>
      <c r="D50" s="1057"/>
      <c r="E50" s="25">
        <f t="shared" si="1"/>
        <v>35</v>
      </c>
    </row>
    <row r="51" spans="1:5" ht="12" customHeight="1">
      <c r="A51" s="25">
        <f t="shared" si="0"/>
        <v>36</v>
      </c>
      <c r="B51" s="127" t="s">
        <v>432</v>
      </c>
      <c r="C51" s="1052"/>
      <c r="D51" s="1057"/>
      <c r="E51" s="25">
        <f t="shared" si="1"/>
        <v>36</v>
      </c>
    </row>
    <row r="52" spans="1:5" ht="12" customHeight="1">
      <c r="A52" s="25">
        <f t="shared" si="0"/>
        <v>37</v>
      </c>
      <c r="B52" s="127" t="s">
        <v>433</v>
      </c>
      <c r="C52" s="1052"/>
      <c r="D52" s="1057"/>
      <c r="E52" s="25">
        <f t="shared" si="1"/>
        <v>37</v>
      </c>
    </row>
    <row r="53" spans="1:5" ht="12" customHeight="1">
      <c r="A53" s="25">
        <f t="shared" si="0"/>
        <v>38</v>
      </c>
      <c r="B53" s="127" t="s">
        <v>434</v>
      </c>
      <c r="C53" s="1052"/>
      <c r="D53" s="1057"/>
      <c r="E53" s="25">
        <f t="shared" si="1"/>
        <v>38</v>
      </c>
    </row>
    <row r="54" spans="1:5" ht="12" customHeight="1">
      <c r="A54" s="128">
        <f t="shared" si="0"/>
        <v>39</v>
      </c>
      <c r="B54" s="127" t="s">
        <v>435</v>
      </c>
      <c r="C54" s="1052"/>
      <c r="D54" s="1057"/>
      <c r="E54" s="128">
        <f t="shared" si="1"/>
        <v>39</v>
      </c>
    </row>
    <row r="55" spans="1:5" ht="12" customHeight="1">
      <c r="A55" s="128">
        <f t="shared" si="0"/>
        <v>40</v>
      </c>
      <c r="B55" s="127" t="s">
        <v>436</v>
      </c>
      <c r="C55" s="1052"/>
      <c r="D55" s="1057"/>
      <c r="E55" s="128">
        <f t="shared" si="1"/>
        <v>40</v>
      </c>
    </row>
    <row r="56" spans="1:5" ht="12" customHeight="1">
      <c r="A56" s="128">
        <f t="shared" si="0"/>
        <v>41</v>
      </c>
      <c r="B56" s="127" t="s">
        <v>437</v>
      </c>
      <c r="C56" s="1052"/>
      <c r="D56" s="1057"/>
      <c r="E56" s="128">
        <f t="shared" si="1"/>
        <v>41</v>
      </c>
    </row>
    <row r="57" spans="1:5">
      <c r="A57" s="128">
        <f t="shared" si="0"/>
        <v>42</v>
      </c>
      <c r="B57" s="127" t="s">
        <v>438</v>
      </c>
      <c r="C57" s="1052"/>
      <c r="D57" s="1057"/>
      <c r="E57" s="128">
        <f t="shared" si="1"/>
        <v>42</v>
      </c>
    </row>
    <row r="58" spans="1:5" ht="12" customHeight="1" thickBot="1">
      <c r="A58" s="128">
        <v>43</v>
      </c>
      <c r="B58" s="127" t="s">
        <v>439</v>
      </c>
      <c r="C58" s="1052"/>
      <c r="D58" s="1057"/>
      <c r="E58" s="128">
        <v>43</v>
      </c>
    </row>
    <row r="59" spans="1:5" ht="13.8" thickBot="1">
      <c r="A59" s="135">
        <v>44</v>
      </c>
      <c r="B59" s="113" t="s">
        <v>668</v>
      </c>
      <c r="C59" s="1049">
        <f>SUM(C39:C58)</f>
        <v>0</v>
      </c>
      <c r="D59" s="1049">
        <f>SUM(D39:D58)</f>
        <v>0</v>
      </c>
      <c r="E59" s="135">
        <v>44</v>
      </c>
    </row>
    <row r="60" spans="1:5" ht="15.75" customHeight="1">
      <c r="A60" s="656"/>
      <c r="B60" s="17"/>
      <c r="C60" s="17"/>
      <c r="D60" s="17"/>
    </row>
    <row r="61" spans="1:5" ht="17.399999999999999">
      <c r="A61" s="70" t="s">
        <v>768</v>
      </c>
      <c r="B61" s="619"/>
      <c r="C61" s="619"/>
      <c r="D61" s="619"/>
      <c r="E61" s="619"/>
    </row>
    <row r="62" spans="1:5" ht="4.05" customHeight="1"/>
    <row r="65" spans="2:2">
      <c r="B65" s="15"/>
    </row>
    <row r="165" ht="6" customHeight="1"/>
    <row r="175" ht="6" customHeight="1"/>
  </sheetData>
  <sheetProtection algorithmName="SHA-512" hashValue="RZtKvUMAduhdwXexN5CPGQhfoSipo7N3S5srXbYb7SSB789ZhkSkVlOJoJk+wG9nqC0JNFcf3Hh+l+5JO91TlA==" saltValue="cMyKogGbw8labUQZcClJDA==" spinCount="100000" sheet="1" objects="1" scenarios="1"/>
  <mergeCells count="1">
    <mergeCell ref="A5:E6"/>
  </mergeCells>
  <printOptions horizontalCentered="1"/>
  <pageMargins left="0.81" right="0.4" top="0.5" bottom="0" header="0.33" footer="0.12"/>
  <pageSetup scale="98" orientation="portrait" r:id="rId1"/>
  <extLst>
    <ext xmlns:x14="http://schemas.microsoft.com/office/spreadsheetml/2009/9/main" uri="{78C0D931-6437-407d-A8EE-F0AAD7539E65}">
      <x14:conditionalFormattings>
        <x14:conditionalFormatting xmlns:xm="http://schemas.microsoft.com/office/excel/2006/main">
          <x14:cfRule type="cellIs" priority="4" operator="notEqual" id="{B053352C-3CE3-4214-A6D0-618BB8FF8D1F}">
            <xm:f>'29'!$D$17</xm:f>
            <x14:dxf>
              <fill>
                <patternFill>
                  <bgColor rgb="FFFFFF00"/>
                </patternFill>
              </fill>
            </x14:dxf>
          </x14:cfRule>
          <xm:sqref>C25</xm:sqref>
        </x14:conditionalFormatting>
        <x14:conditionalFormatting xmlns:xm="http://schemas.microsoft.com/office/excel/2006/main">
          <x14:cfRule type="cellIs" priority="2" operator="notEqual" id="{135EC6E0-ACC2-4D84-985D-FCDEC9E114D7}">
            <xm:f>'29'!$D$35</xm:f>
            <x14:dxf>
              <fill>
                <patternFill>
                  <bgColor rgb="FFFFFF00"/>
                </patternFill>
              </fill>
            </x14:dxf>
          </x14:cfRule>
          <xm:sqref>C31</xm:sqref>
        </x14:conditionalFormatting>
        <x14:conditionalFormatting xmlns:xm="http://schemas.microsoft.com/office/excel/2006/main">
          <x14:cfRule type="cellIs" priority="1" operator="notEqual" id="{CF5B02A3-230E-408A-B0EF-878E51AFBAE1}">
            <xm:f>'10  '!$D$9</xm:f>
            <x14:dxf>
              <fill>
                <patternFill>
                  <bgColor rgb="FFFFFF00"/>
                </patternFill>
              </fill>
            </x14:dxf>
          </x14:cfRule>
          <xm:sqref>D34</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outlinePr summaryBelow="0" summaryRight="0"/>
    <pageSetUpPr autoPageBreaks="0"/>
  </sheetPr>
  <dimension ref="A1:Z62"/>
  <sheetViews>
    <sheetView showGridLines="0" showOutlineSymbols="0" topLeftCell="B20" zoomScale="90" zoomScaleNormal="90" workbookViewId="0">
      <selection activeCell="I36" sqref="I36"/>
    </sheetView>
  </sheetViews>
  <sheetFormatPr defaultColWidth="9.21875" defaultRowHeight="13.2"/>
  <cols>
    <col min="1" max="1" width="5" style="12" customWidth="1"/>
    <col min="2" max="2" width="46" style="12" customWidth="1"/>
    <col min="3" max="4" width="19" style="12" customWidth="1"/>
    <col min="5" max="5" width="5.5546875" style="12" customWidth="1"/>
    <col min="6" max="6" width="9.21875" style="12"/>
    <col min="7" max="26" width="9.21875" style="1503"/>
    <col min="27" max="16384" width="9.21875" style="12"/>
  </cols>
  <sheetData>
    <row r="1" spans="1:5" ht="13.8">
      <c r="A1" s="1061" t="s">
        <v>1154</v>
      </c>
    </row>
    <row r="3" spans="1:5" ht="21" customHeight="1">
      <c r="A3" s="118" t="s">
        <v>440</v>
      </c>
      <c r="B3" s="618"/>
      <c r="C3" s="618"/>
      <c r="D3" s="618"/>
      <c r="E3" s="264"/>
    </row>
    <row r="4" spans="1:5" ht="4.5" customHeight="1" thickBot="1">
      <c r="A4" s="139"/>
      <c r="B4" s="139"/>
      <c r="C4" s="139"/>
      <c r="D4" s="139"/>
      <c r="E4" s="262"/>
    </row>
    <row r="5" spans="1:5">
      <c r="A5" s="208" t="s">
        <v>758</v>
      </c>
      <c r="B5" s="798" t="s">
        <v>36</v>
      </c>
      <c r="C5" s="208" t="s">
        <v>386</v>
      </c>
      <c r="D5" s="208" t="s">
        <v>387</v>
      </c>
      <c r="E5" s="208" t="s">
        <v>758</v>
      </c>
    </row>
    <row r="6" spans="1:5">
      <c r="A6" s="209" t="s">
        <v>759</v>
      </c>
      <c r="B6" s="756"/>
      <c r="C6" s="209" t="s">
        <v>388</v>
      </c>
      <c r="D6" s="209" t="s">
        <v>388</v>
      </c>
      <c r="E6" s="209" t="s">
        <v>759</v>
      </c>
    </row>
    <row r="7" spans="1:5" ht="13.8" thickBot="1">
      <c r="A7" s="214"/>
      <c r="B7" s="214" t="s">
        <v>760</v>
      </c>
      <c r="C7" s="214" t="s">
        <v>761</v>
      </c>
      <c r="D7" s="214" t="s">
        <v>762</v>
      </c>
      <c r="E7" s="214"/>
    </row>
    <row r="8" spans="1:5">
      <c r="A8" s="119" t="s">
        <v>764</v>
      </c>
      <c r="B8" s="136" t="s">
        <v>441</v>
      </c>
      <c r="C8" s="137"/>
      <c r="D8" s="138"/>
      <c r="E8" s="119" t="s">
        <v>764</v>
      </c>
    </row>
    <row r="9" spans="1:5">
      <c r="A9" s="123" t="s">
        <v>764</v>
      </c>
      <c r="B9" s="124" t="s">
        <v>442</v>
      </c>
      <c r="C9" s="137"/>
      <c r="D9" s="138"/>
      <c r="E9" s="123" t="s">
        <v>764</v>
      </c>
    </row>
    <row r="10" spans="1:5">
      <c r="A10" s="123" t="s">
        <v>764</v>
      </c>
      <c r="B10" s="124" t="s">
        <v>443</v>
      </c>
      <c r="C10" s="137"/>
      <c r="D10" s="138"/>
      <c r="E10" s="123" t="s">
        <v>764</v>
      </c>
    </row>
    <row r="11" spans="1:5">
      <c r="A11" s="25">
        <v>45</v>
      </c>
      <c r="B11" s="127" t="s">
        <v>444</v>
      </c>
      <c r="C11" s="1050">
        <v>0</v>
      </c>
      <c r="D11" s="1056">
        <v>0</v>
      </c>
      <c r="E11" s="25">
        <v>45</v>
      </c>
    </row>
    <row r="12" spans="1:5">
      <c r="A12" s="25">
        <f t="shared" ref="A12:A33" si="0">1+A11</f>
        <v>46</v>
      </c>
      <c r="B12" s="127" t="s">
        <v>445</v>
      </c>
      <c r="C12" s="1052"/>
      <c r="D12" s="1057"/>
      <c r="E12" s="25">
        <f t="shared" ref="E12:E33" si="1">1+E11</f>
        <v>46</v>
      </c>
    </row>
    <row r="13" spans="1:5">
      <c r="A13" s="25">
        <f t="shared" si="0"/>
        <v>47</v>
      </c>
      <c r="B13" s="127" t="s">
        <v>446</v>
      </c>
      <c r="C13" s="1052"/>
      <c r="D13" s="1057"/>
      <c r="E13" s="25">
        <f t="shared" si="1"/>
        <v>47</v>
      </c>
    </row>
    <row r="14" spans="1:5">
      <c r="A14" s="25">
        <f t="shared" si="0"/>
        <v>48</v>
      </c>
      <c r="B14" s="127" t="s">
        <v>447</v>
      </c>
      <c r="C14" s="1052"/>
      <c r="D14" s="1057"/>
      <c r="E14" s="25">
        <f t="shared" si="1"/>
        <v>48</v>
      </c>
    </row>
    <row r="15" spans="1:5">
      <c r="A15" s="25">
        <f t="shared" si="0"/>
        <v>49</v>
      </c>
      <c r="B15" s="127" t="s">
        <v>448</v>
      </c>
      <c r="C15" s="1052"/>
      <c r="D15" s="1057"/>
      <c r="E15" s="25">
        <f t="shared" si="1"/>
        <v>49</v>
      </c>
    </row>
    <row r="16" spans="1:5">
      <c r="A16" s="25">
        <f t="shared" si="0"/>
        <v>50</v>
      </c>
      <c r="B16" s="127" t="s">
        <v>449</v>
      </c>
      <c r="C16" s="1052"/>
      <c r="D16" s="1057"/>
      <c r="E16" s="25">
        <f t="shared" si="1"/>
        <v>50</v>
      </c>
    </row>
    <row r="17" spans="1:5">
      <c r="A17" s="25">
        <f t="shared" si="0"/>
        <v>51</v>
      </c>
      <c r="B17" s="127" t="s">
        <v>450</v>
      </c>
      <c r="C17" s="1052"/>
      <c r="D17" s="1057"/>
      <c r="E17" s="25">
        <f t="shared" si="1"/>
        <v>51</v>
      </c>
    </row>
    <row r="18" spans="1:5">
      <c r="A18" s="25">
        <f t="shared" si="0"/>
        <v>52</v>
      </c>
      <c r="B18" s="127" t="s">
        <v>451</v>
      </c>
      <c r="C18" s="1052"/>
      <c r="D18" s="1057"/>
      <c r="E18" s="25">
        <f t="shared" si="1"/>
        <v>52</v>
      </c>
    </row>
    <row r="19" spans="1:5">
      <c r="A19" s="25">
        <f t="shared" si="0"/>
        <v>53</v>
      </c>
      <c r="B19" s="127" t="s">
        <v>452</v>
      </c>
      <c r="C19" s="1052"/>
      <c r="D19" s="1057"/>
      <c r="E19" s="25">
        <f t="shared" si="1"/>
        <v>53</v>
      </c>
    </row>
    <row r="20" spans="1:5">
      <c r="A20" s="25">
        <f t="shared" si="0"/>
        <v>54</v>
      </c>
      <c r="B20" s="127" t="s">
        <v>453</v>
      </c>
      <c r="C20" s="1052"/>
      <c r="D20" s="1057"/>
      <c r="E20" s="25">
        <f t="shared" si="1"/>
        <v>54</v>
      </c>
    </row>
    <row r="21" spans="1:5">
      <c r="A21" s="25">
        <f t="shared" si="0"/>
        <v>55</v>
      </c>
      <c r="B21" s="127" t="s">
        <v>454</v>
      </c>
      <c r="C21" s="1052"/>
      <c r="D21" s="1057"/>
      <c r="E21" s="25">
        <f t="shared" si="1"/>
        <v>55</v>
      </c>
    </row>
    <row r="22" spans="1:5">
      <c r="A22" s="25">
        <f t="shared" si="0"/>
        <v>56</v>
      </c>
      <c r="B22" s="127" t="s">
        <v>455</v>
      </c>
      <c r="C22" s="1052"/>
      <c r="D22" s="1057"/>
      <c r="E22" s="25">
        <f t="shared" si="1"/>
        <v>56</v>
      </c>
    </row>
    <row r="23" spans="1:5">
      <c r="A23" s="25">
        <f t="shared" si="0"/>
        <v>57</v>
      </c>
      <c r="B23" s="127" t="s">
        <v>456</v>
      </c>
      <c r="C23" s="1052"/>
      <c r="D23" s="1057"/>
      <c r="E23" s="25">
        <f t="shared" si="1"/>
        <v>57</v>
      </c>
    </row>
    <row r="24" spans="1:5">
      <c r="A24" s="25">
        <f t="shared" si="0"/>
        <v>58</v>
      </c>
      <c r="B24" s="127" t="s">
        <v>457</v>
      </c>
      <c r="C24" s="1052"/>
      <c r="D24" s="1057"/>
      <c r="E24" s="25">
        <f t="shared" si="1"/>
        <v>58</v>
      </c>
    </row>
    <row r="25" spans="1:5">
      <c r="A25" s="25">
        <f t="shared" si="0"/>
        <v>59</v>
      </c>
      <c r="B25" s="127" t="s">
        <v>458</v>
      </c>
      <c r="C25" s="1052"/>
      <c r="D25" s="1057"/>
      <c r="E25" s="25">
        <f t="shared" si="1"/>
        <v>59</v>
      </c>
    </row>
    <row r="26" spans="1:5">
      <c r="A26" s="25">
        <f t="shared" si="0"/>
        <v>60</v>
      </c>
      <c r="B26" s="127" t="s">
        <v>459</v>
      </c>
      <c r="C26" s="1052"/>
      <c r="D26" s="1057"/>
      <c r="E26" s="25">
        <f t="shared" si="1"/>
        <v>60</v>
      </c>
    </row>
    <row r="27" spans="1:5">
      <c r="A27" s="25">
        <f t="shared" si="0"/>
        <v>61</v>
      </c>
      <c r="B27" s="127" t="s">
        <v>460</v>
      </c>
      <c r="C27" s="1052"/>
      <c r="D27" s="1057"/>
      <c r="E27" s="25">
        <f t="shared" si="1"/>
        <v>61</v>
      </c>
    </row>
    <row r="28" spans="1:5">
      <c r="A28" s="25">
        <f t="shared" si="0"/>
        <v>62</v>
      </c>
      <c r="B28" s="127" t="s">
        <v>461</v>
      </c>
      <c r="C28" s="1052"/>
      <c r="D28" s="1057"/>
      <c r="E28" s="25">
        <f t="shared" si="1"/>
        <v>62</v>
      </c>
    </row>
    <row r="29" spans="1:5">
      <c r="A29" s="25">
        <f t="shared" si="0"/>
        <v>63</v>
      </c>
      <c r="B29" s="127" t="s">
        <v>462</v>
      </c>
      <c r="C29" s="1052"/>
      <c r="D29" s="1057"/>
      <c r="E29" s="25">
        <f t="shared" si="1"/>
        <v>63</v>
      </c>
    </row>
    <row r="30" spans="1:5">
      <c r="A30" s="25">
        <f t="shared" si="0"/>
        <v>64</v>
      </c>
      <c r="B30" s="127" t="s">
        <v>463</v>
      </c>
      <c r="C30" s="1052"/>
      <c r="D30" s="1057"/>
      <c r="E30" s="25">
        <f t="shared" si="1"/>
        <v>64</v>
      </c>
    </row>
    <row r="31" spans="1:5">
      <c r="A31" s="25">
        <f t="shared" si="0"/>
        <v>65</v>
      </c>
      <c r="B31" s="127" t="s">
        <v>464</v>
      </c>
      <c r="C31" s="1052"/>
      <c r="D31" s="1057"/>
      <c r="E31" s="25">
        <f t="shared" si="1"/>
        <v>65</v>
      </c>
    </row>
    <row r="32" spans="1:5" ht="13.8" thickBot="1">
      <c r="A32" s="25">
        <f t="shared" si="0"/>
        <v>66</v>
      </c>
      <c r="B32" s="127" t="s">
        <v>465</v>
      </c>
      <c r="C32" s="1052"/>
      <c r="D32" s="1057"/>
      <c r="E32" s="25">
        <f t="shared" si="1"/>
        <v>66</v>
      </c>
    </row>
    <row r="33" spans="1:5">
      <c r="A33" s="25">
        <f t="shared" si="0"/>
        <v>67</v>
      </c>
      <c r="B33" s="127" t="s">
        <v>669</v>
      </c>
      <c r="C33" s="1046">
        <f>SUM(C11:C32)</f>
        <v>0</v>
      </c>
      <c r="D33" s="1046">
        <f>SUM(D11:D32)</f>
        <v>0</v>
      </c>
      <c r="E33" s="25">
        <f t="shared" si="1"/>
        <v>67</v>
      </c>
    </row>
    <row r="34" spans="1:5">
      <c r="A34" s="129" t="s">
        <v>764</v>
      </c>
      <c r="B34" s="124" t="s">
        <v>466</v>
      </c>
      <c r="C34" s="130"/>
      <c r="D34" s="131"/>
      <c r="E34" s="129" t="s">
        <v>764</v>
      </c>
    </row>
    <row r="35" spans="1:5">
      <c r="A35" s="25">
        <v>68</v>
      </c>
      <c r="B35" s="127" t="s">
        <v>467</v>
      </c>
      <c r="C35" s="1050">
        <v>0</v>
      </c>
      <c r="D35" s="1051">
        <v>0</v>
      </c>
      <c r="E35" s="25">
        <v>68</v>
      </c>
    </row>
    <row r="36" spans="1:5">
      <c r="A36" s="25">
        <f>1+A35</f>
        <v>69</v>
      </c>
      <c r="B36" s="127" t="s">
        <v>468</v>
      </c>
      <c r="C36" s="1052"/>
      <c r="D36" s="1057"/>
      <c r="E36" s="25">
        <f>1+E35</f>
        <v>69</v>
      </c>
    </row>
    <row r="37" spans="1:5">
      <c r="A37" s="25">
        <f>1+A36</f>
        <v>70</v>
      </c>
      <c r="B37" s="127" t="s">
        <v>469</v>
      </c>
      <c r="C37" s="1052"/>
      <c r="D37" s="1057"/>
      <c r="E37" s="25">
        <f>1+E36</f>
        <v>70</v>
      </c>
    </row>
    <row r="38" spans="1:5" ht="13.8" thickBot="1">
      <c r="A38" s="25">
        <f>1+A37</f>
        <v>71</v>
      </c>
      <c r="B38" s="127" t="s">
        <v>470</v>
      </c>
      <c r="C38" s="1052"/>
      <c r="D38" s="1057"/>
      <c r="E38" s="25">
        <f>1+E37</f>
        <v>71</v>
      </c>
    </row>
    <row r="39" spans="1:5">
      <c r="A39" s="25">
        <f>1+A38</f>
        <v>72</v>
      </c>
      <c r="B39" s="127" t="s">
        <v>670</v>
      </c>
      <c r="C39" s="1046">
        <f>SUM(C35:C38)</f>
        <v>0</v>
      </c>
      <c r="D39" s="1046">
        <f>SUM(D35:D38)</f>
        <v>0</v>
      </c>
      <c r="E39" s="25">
        <f>1+E38</f>
        <v>72</v>
      </c>
    </row>
    <row r="40" spans="1:5">
      <c r="A40" s="129" t="s">
        <v>764</v>
      </c>
      <c r="B40" s="124" t="s">
        <v>246</v>
      </c>
      <c r="C40" s="130"/>
      <c r="D40" s="131"/>
      <c r="E40" s="129" t="s">
        <v>764</v>
      </c>
    </row>
    <row r="41" spans="1:5">
      <c r="A41" s="25">
        <v>73</v>
      </c>
      <c r="B41" s="127" t="s">
        <v>474</v>
      </c>
      <c r="C41" s="1050">
        <v>0</v>
      </c>
      <c r="D41" s="1056">
        <v>0</v>
      </c>
      <c r="E41" s="25">
        <v>73</v>
      </c>
    </row>
    <row r="42" spans="1:5">
      <c r="A42" s="128">
        <v>74</v>
      </c>
      <c r="B42" s="127" t="s">
        <v>475</v>
      </c>
      <c r="C42" s="1052"/>
      <c r="D42" s="1057"/>
      <c r="E42" s="128">
        <v>74</v>
      </c>
    </row>
    <row r="43" spans="1:5">
      <c r="A43" s="128">
        <v>75</v>
      </c>
      <c r="B43" s="127" t="s">
        <v>476</v>
      </c>
      <c r="C43" s="1052"/>
      <c r="D43" s="1057"/>
      <c r="E43" s="128">
        <v>75</v>
      </c>
    </row>
    <row r="44" spans="1:5">
      <c r="A44" s="128">
        <f>1+A43</f>
        <v>76</v>
      </c>
      <c r="B44" s="127" t="s">
        <v>477</v>
      </c>
      <c r="C44" s="1052"/>
      <c r="D44" s="1057"/>
      <c r="E44" s="128">
        <f>1+E43</f>
        <v>76</v>
      </c>
    </row>
    <row r="45" spans="1:5">
      <c r="A45" s="128">
        <f>1+A44</f>
        <v>77</v>
      </c>
      <c r="B45" s="127" t="s">
        <v>478</v>
      </c>
      <c r="C45" s="1052"/>
      <c r="D45" s="1057"/>
      <c r="E45" s="128">
        <f>1+E44</f>
        <v>77</v>
      </c>
    </row>
    <row r="46" spans="1:5">
      <c r="A46" s="128">
        <f>1+A45</f>
        <v>78</v>
      </c>
      <c r="B46" s="127" t="s">
        <v>479</v>
      </c>
      <c r="C46" s="1052"/>
      <c r="D46" s="1057"/>
      <c r="E46" s="128">
        <f>1+E45</f>
        <v>78</v>
      </c>
    </row>
    <row r="47" spans="1:5">
      <c r="A47" s="128">
        <v>79</v>
      </c>
      <c r="B47" s="127" t="s">
        <v>297</v>
      </c>
      <c r="C47" s="1054"/>
      <c r="D47" s="1062"/>
      <c r="E47" s="128">
        <v>79</v>
      </c>
    </row>
    <row r="48" spans="1:5">
      <c r="A48" s="128">
        <v>80</v>
      </c>
      <c r="B48" s="127" t="s">
        <v>247</v>
      </c>
      <c r="C48" s="1052"/>
      <c r="D48" s="1053"/>
      <c r="E48" s="128">
        <v>80</v>
      </c>
    </row>
    <row r="49" spans="1:5">
      <c r="A49" s="128">
        <v>81</v>
      </c>
      <c r="B49" s="1059" t="s">
        <v>1047</v>
      </c>
      <c r="C49" s="1052"/>
      <c r="D49" s="1053"/>
      <c r="E49" s="128">
        <v>81</v>
      </c>
    </row>
    <row r="50" spans="1:5">
      <c r="A50" s="128">
        <v>82</v>
      </c>
      <c r="B50" s="127" t="s">
        <v>480</v>
      </c>
      <c r="C50" s="1052"/>
      <c r="D50" s="1053"/>
      <c r="E50" s="128">
        <v>82</v>
      </c>
    </row>
    <row r="51" spans="1:5">
      <c r="A51" s="128">
        <f>1+A50</f>
        <v>83</v>
      </c>
      <c r="B51" s="1059" t="s">
        <v>1048</v>
      </c>
      <c r="C51" s="1052"/>
      <c r="D51" s="1053"/>
      <c r="E51" s="128">
        <f>1+E50</f>
        <v>83</v>
      </c>
    </row>
    <row r="52" spans="1:5">
      <c r="A52" s="128">
        <f>1+A51</f>
        <v>84</v>
      </c>
      <c r="B52" s="127" t="s">
        <v>481</v>
      </c>
      <c r="C52" s="1052"/>
      <c r="D52" s="1053"/>
      <c r="E52" s="128">
        <f>1+E51</f>
        <v>84</v>
      </c>
    </row>
    <row r="53" spans="1:5">
      <c r="A53" s="128">
        <f>1+A52</f>
        <v>85</v>
      </c>
      <c r="B53" s="127" t="s">
        <v>482</v>
      </c>
      <c r="C53" s="1052"/>
      <c r="D53" s="1053"/>
      <c r="E53" s="128">
        <f>1+E52</f>
        <v>85</v>
      </c>
    </row>
    <row r="54" spans="1:5">
      <c r="A54" s="128">
        <v>86</v>
      </c>
      <c r="B54" s="127" t="s">
        <v>483</v>
      </c>
      <c r="C54" s="1052"/>
      <c r="D54" s="1053"/>
      <c r="E54" s="128">
        <v>86</v>
      </c>
    </row>
    <row r="55" spans="1:5">
      <c r="A55" s="128">
        <v>87</v>
      </c>
      <c r="B55" s="127" t="s">
        <v>484</v>
      </c>
      <c r="C55" s="1052"/>
      <c r="D55" s="1053"/>
      <c r="E55" s="128">
        <v>87</v>
      </c>
    </row>
    <row r="56" spans="1:5">
      <c r="A56" s="128">
        <v>88</v>
      </c>
      <c r="B56" s="127" t="s">
        <v>485</v>
      </c>
      <c r="C56" s="1063"/>
      <c r="D56" s="1064"/>
      <c r="E56" s="128">
        <v>88</v>
      </c>
    </row>
    <row r="57" spans="1:5" ht="13.8" thickBot="1">
      <c r="A57" s="135">
        <f>1+A56</f>
        <v>89</v>
      </c>
      <c r="B57" s="113" t="s">
        <v>486</v>
      </c>
      <c r="C57" s="1065"/>
      <c r="D57" s="1066"/>
      <c r="E57" s="135">
        <f>1+E56</f>
        <v>89</v>
      </c>
    </row>
    <row r="58" spans="1:5" ht="24" customHeight="1">
      <c r="A58" s="269" t="s">
        <v>650</v>
      </c>
      <c r="B58" s="350"/>
      <c r="C58" s="264"/>
      <c r="D58" s="264"/>
      <c r="E58" s="350"/>
    </row>
    <row r="59" spans="1:5">
      <c r="A59" s="13"/>
      <c r="B59" s="13"/>
      <c r="C59" s="13"/>
      <c r="D59" s="13"/>
      <c r="E59" s="13"/>
    </row>
    <row r="60" spans="1:5">
      <c r="A60" s="13"/>
      <c r="B60" s="13"/>
      <c r="C60" s="13"/>
      <c r="D60" s="13"/>
      <c r="E60" s="13"/>
    </row>
    <row r="61" spans="1:5">
      <c r="A61" s="13"/>
      <c r="B61" s="13"/>
      <c r="C61" s="13"/>
      <c r="D61" s="13"/>
      <c r="E61" s="13"/>
    </row>
    <row r="62" spans="1:5">
      <c r="A62" s="13"/>
      <c r="B62" s="15"/>
      <c r="C62" s="13"/>
      <c r="D62" s="13"/>
      <c r="E62" s="13"/>
    </row>
  </sheetData>
  <sheetProtection algorithmName="SHA-512" hashValue="Q8LnB3oSpDUL4Mpm7FWDGYCVtZii8jdY7i2j4271KO23nxLvKHbG5ckZLfk8R5+b6BpKL0S12D7swmEz2krbkA==" saltValue="CF/0ryGqeUjdnmwURRnf9w==" spinCount="100000" sheet="1" objects="1" scenarios="1"/>
  <printOptions horizontalCentered="1"/>
  <pageMargins left="0.81" right="0.4" top="0.5" bottom="0" header="0.33" footer="0.12"/>
  <pageSetup scale="98"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outlinePr summaryBelow="0" summaryRight="0"/>
    <pageSetUpPr autoPageBreaks="0"/>
  </sheetPr>
  <dimension ref="A1:Z62"/>
  <sheetViews>
    <sheetView showGridLines="0" showOutlineSymbols="0" zoomScale="90" zoomScaleNormal="90" workbookViewId="0">
      <selection activeCell="K34" sqref="K34"/>
    </sheetView>
  </sheetViews>
  <sheetFormatPr defaultColWidth="9.21875" defaultRowHeight="13.2"/>
  <cols>
    <col min="1" max="1" width="5" style="68" customWidth="1"/>
    <col min="2" max="2" width="45.77734375" style="68" customWidth="1"/>
    <col min="3" max="4" width="19" style="68" customWidth="1"/>
    <col min="5" max="5" width="5" style="68" customWidth="1"/>
    <col min="6" max="6" width="9.21875" style="68"/>
    <col min="7" max="26" width="9.21875" style="1511"/>
    <col min="27" max="16384" width="9.21875" style="68"/>
  </cols>
  <sheetData>
    <row r="1" spans="1:5" ht="13.8">
      <c r="A1" s="1061" t="s">
        <v>1154</v>
      </c>
    </row>
    <row r="3" spans="1:5" ht="17.25" customHeight="1">
      <c r="A3" s="118" t="s">
        <v>440</v>
      </c>
      <c r="B3" s="264"/>
      <c r="C3" s="264"/>
      <c r="D3" s="264"/>
      <c r="E3" s="264"/>
    </row>
    <row r="4" spans="1:5" ht="7.5" customHeight="1" thickBot="1">
      <c r="A4" s="687"/>
      <c r="B4" s="687"/>
      <c r="C4" s="687"/>
      <c r="D4" s="687"/>
      <c r="E4" s="687"/>
    </row>
    <row r="5" spans="1:5">
      <c r="A5" s="208" t="s">
        <v>758</v>
      </c>
      <c r="B5" s="452" t="s">
        <v>36</v>
      </c>
      <c r="C5" s="208" t="s">
        <v>386</v>
      </c>
      <c r="D5" s="208" t="s">
        <v>387</v>
      </c>
      <c r="E5" s="208" t="s">
        <v>758</v>
      </c>
    </row>
    <row r="6" spans="1:5">
      <c r="A6" s="209" t="s">
        <v>759</v>
      </c>
      <c r="B6" s="853"/>
      <c r="C6" s="209" t="s">
        <v>388</v>
      </c>
      <c r="D6" s="209" t="s">
        <v>388</v>
      </c>
      <c r="E6" s="209" t="s">
        <v>759</v>
      </c>
    </row>
    <row r="7" spans="1:5" ht="13.8" thickBot="1">
      <c r="A7" s="214"/>
      <c r="B7" s="214" t="s">
        <v>760</v>
      </c>
      <c r="C7" s="214" t="s">
        <v>761</v>
      </c>
      <c r="D7" s="214" t="s">
        <v>762</v>
      </c>
      <c r="E7" s="214"/>
    </row>
    <row r="8" spans="1:5">
      <c r="A8" s="119" t="s">
        <v>764</v>
      </c>
      <c r="B8" s="136" t="s">
        <v>441</v>
      </c>
      <c r="C8" s="138"/>
      <c r="D8" s="138"/>
      <c r="E8" s="119" t="s">
        <v>764</v>
      </c>
    </row>
    <row r="9" spans="1:5">
      <c r="A9" s="123" t="s">
        <v>764</v>
      </c>
      <c r="B9" s="124" t="s">
        <v>442</v>
      </c>
      <c r="C9" s="138"/>
      <c r="D9" s="138"/>
      <c r="E9" s="123" t="s">
        <v>764</v>
      </c>
    </row>
    <row r="10" spans="1:5">
      <c r="A10" s="123" t="s">
        <v>764</v>
      </c>
      <c r="B10" s="124" t="s">
        <v>110</v>
      </c>
      <c r="C10" s="138"/>
      <c r="D10" s="138"/>
      <c r="E10" s="123" t="s">
        <v>764</v>
      </c>
    </row>
    <row r="11" spans="1:5">
      <c r="A11" s="25">
        <v>90</v>
      </c>
      <c r="B11" s="127" t="s">
        <v>487</v>
      </c>
      <c r="C11" s="1050">
        <v>0</v>
      </c>
      <c r="D11" s="1051">
        <v>0</v>
      </c>
      <c r="E11" s="25">
        <v>90</v>
      </c>
    </row>
    <row r="12" spans="1:5" ht="13.8" thickBot="1">
      <c r="A12" s="25">
        <f>1+A11</f>
        <v>91</v>
      </c>
      <c r="B12" s="1059" t="s">
        <v>1049</v>
      </c>
      <c r="C12" s="1052"/>
      <c r="D12" s="1057"/>
      <c r="E12" s="25">
        <f>1+E11</f>
        <v>91</v>
      </c>
    </row>
    <row r="13" spans="1:5">
      <c r="A13" s="25">
        <f>1+A12</f>
        <v>92</v>
      </c>
      <c r="B13" s="127" t="s">
        <v>671</v>
      </c>
      <c r="C13" s="1018">
        <f>SUM('22 '!C41:C57)+C11+C12</f>
        <v>0</v>
      </c>
      <c r="D13" s="1018">
        <f>SUM('22 '!D41:D57)+D11+D12</f>
        <v>0</v>
      </c>
      <c r="E13" s="25">
        <f>1+E12</f>
        <v>92</v>
      </c>
    </row>
    <row r="14" spans="1:5">
      <c r="A14" s="129" t="s">
        <v>764</v>
      </c>
      <c r="B14" s="124" t="s">
        <v>488</v>
      </c>
      <c r="C14" s="130"/>
      <c r="D14" s="131"/>
      <c r="E14" s="129" t="s">
        <v>764</v>
      </c>
    </row>
    <row r="15" spans="1:5">
      <c r="A15" s="25">
        <v>93</v>
      </c>
      <c r="B15" s="127" t="s">
        <v>489</v>
      </c>
      <c r="C15" s="1050">
        <v>0</v>
      </c>
      <c r="D15" s="1051">
        <v>0</v>
      </c>
      <c r="E15" s="25">
        <v>93</v>
      </c>
    </row>
    <row r="16" spans="1:5">
      <c r="A16" s="25">
        <f t="shared" ref="A16:A36" si="0">1+A15</f>
        <v>94</v>
      </c>
      <c r="B16" s="127" t="s">
        <v>490</v>
      </c>
      <c r="C16" s="1052"/>
      <c r="D16" s="1053"/>
      <c r="E16" s="25">
        <f t="shared" ref="E16:E36" si="1">1+E15</f>
        <v>94</v>
      </c>
    </row>
    <row r="17" spans="1:12">
      <c r="A17" s="25">
        <f t="shared" si="0"/>
        <v>95</v>
      </c>
      <c r="B17" s="127" t="s">
        <v>491</v>
      </c>
      <c r="C17" s="1052"/>
      <c r="D17" s="1053"/>
      <c r="E17" s="25">
        <f t="shared" si="1"/>
        <v>95</v>
      </c>
      <c r="L17" s="1513"/>
    </row>
    <row r="18" spans="1:12">
      <c r="A18" s="25">
        <f t="shared" si="0"/>
        <v>96</v>
      </c>
      <c r="B18" s="127" t="s">
        <v>492</v>
      </c>
      <c r="C18" s="1052"/>
      <c r="D18" s="1053"/>
      <c r="E18" s="25">
        <f t="shared" si="1"/>
        <v>96</v>
      </c>
    </row>
    <row r="19" spans="1:12">
      <c r="A19" s="25">
        <f t="shared" si="0"/>
        <v>97</v>
      </c>
      <c r="B19" s="127" t="s">
        <v>493</v>
      </c>
      <c r="C19" s="1052"/>
      <c r="D19" s="1053"/>
      <c r="E19" s="25">
        <f t="shared" si="1"/>
        <v>97</v>
      </c>
    </row>
    <row r="20" spans="1:12">
      <c r="A20" s="25">
        <f t="shared" si="0"/>
        <v>98</v>
      </c>
      <c r="B20" s="127" t="s">
        <v>494</v>
      </c>
      <c r="C20" s="1052"/>
      <c r="D20" s="1053"/>
      <c r="E20" s="25">
        <f t="shared" si="1"/>
        <v>98</v>
      </c>
    </row>
    <row r="21" spans="1:12">
      <c r="A21" s="25">
        <f t="shared" si="0"/>
        <v>99</v>
      </c>
      <c r="B21" s="127" t="s">
        <v>897</v>
      </c>
      <c r="C21" s="1052"/>
      <c r="D21" s="1053"/>
      <c r="E21" s="25">
        <f t="shared" si="1"/>
        <v>99</v>
      </c>
    </row>
    <row r="22" spans="1:12">
      <c r="A22" s="25">
        <f t="shared" si="0"/>
        <v>100</v>
      </c>
      <c r="B22" s="127" t="s">
        <v>495</v>
      </c>
      <c r="C22" s="1052"/>
      <c r="D22" s="1053"/>
      <c r="E22" s="25">
        <f t="shared" si="1"/>
        <v>100</v>
      </c>
    </row>
    <row r="23" spans="1:12">
      <c r="A23" s="25">
        <f t="shared" si="0"/>
        <v>101</v>
      </c>
      <c r="B23" s="127" t="s">
        <v>496</v>
      </c>
      <c r="C23" s="1052"/>
      <c r="D23" s="1053"/>
      <c r="E23" s="25">
        <f t="shared" si="1"/>
        <v>101</v>
      </c>
    </row>
    <row r="24" spans="1:12">
      <c r="A24" s="25">
        <f t="shared" si="0"/>
        <v>102</v>
      </c>
      <c r="B24" s="1059" t="s">
        <v>1050</v>
      </c>
      <c r="C24" s="1052"/>
      <c r="D24" s="1053"/>
      <c r="E24" s="25">
        <f t="shared" si="1"/>
        <v>102</v>
      </c>
    </row>
    <row r="25" spans="1:12">
      <c r="A25" s="25">
        <f t="shared" si="0"/>
        <v>103</v>
      </c>
      <c r="B25" s="1059" t="s">
        <v>1051</v>
      </c>
      <c r="C25" s="1052"/>
      <c r="D25" s="1053"/>
      <c r="E25" s="25">
        <f t="shared" si="1"/>
        <v>103</v>
      </c>
    </row>
    <row r="26" spans="1:12">
      <c r="A26" s="25">
        <f t="shared" si="0"/>
        <v>104</v>
      </c>
      <c r="B26" s="127" t="s">
        <v>497</v>
      </c>
      <c r="C26" s="1052"/>
      <c r="D26" s="1053"/>
      <c r="E26" s="25">
        <f t="shared" si="1"/>
        <v>104</v>
      </c>
    </row>
    <row r="27" spans="1:12">
      <c r="A27" s="25">
        <f t="shared" si="0"/>
        <v>105</v>
      </c>
      <c r="B27" s="127" t="s">
        <v>498</v>
      </c>
      <c r="C27" s="1052"/>
      <c r="D27" s="1053"/>
      <c r="E27" s="25">
        <f t="shared" si="1"/>
        <v>105</v>
      </c>
    </row>
    <row r="28" spans="1:12">
      <c r="A28" s="25">
        <f t="shared" si="0"/>
        <v>106</v>
      </c>
      <c r="B28" s="127" t="s">
        <v>499</v>
      </c>
      <c r="C28" s="1052"/>
      <c r="D28" s="1053"/>
      <c r="E28" s="25">
        <f t="shared" si="1"/>
        <v>106</v>
      </c>
    </row>
    <row r="29" spans="1:12">
      <c r="A29" s="25">
        <f t="shared" si="0"/>
        <v>107</v>
      </c>
      <c r="B29" s="127" t="s">
        <v>500</v>
      </c>
      <c r="C29" s="1052"/>
      <c r="D29" s="1053"/>
      <c r="E29" s="25">
        <f t="shared" si="1"/>
        <v>107</v>
      </c>
    </row>
    <row r="30" spans="1:12">
      <c r="A30" s="25">
        <f t="shared" si="0"/>
        <v>108</v>
      </c>
      <c r="B30" s="127" t="s">
        <v>501</v>
      </c>
      <c r="C30" s="1052"/>
      <c r="D30" s="1053"/>
      <c r="E30" s="25">
        <f t="shared" si="1"/>
        <v>108</v>
      </c>
    </row>
    <row r="31" spans="1:12">
      <c r="A31" s="25">
        <f t="shared" si="0"/>
        <v>109</v>
      </c>
      <c r="B31" s="127" t="s">
        <v>502</v>
      </c>
      <c r="C31" s="1052"/>
      <c r="D31" s="1053"/>
      <c r="E31" s="25">
        <f t="shared" si="1"/>
        <v>109</v>
      </c>
    </row>
    <row r="32" spans="1:12">
      <c r="A32" s="25">
        <f t="shared" si="0"/>
        <v>110</v>
      </c>
      <c r="B32" s="127" t="s">
        <v>503</v>
      </c>
      <c r="C32" s="1052"/>
      <c r="D32" s="1053"/>
      <c r="E32" s="25">
        <f t="shared" si="1"/>
        <v>110</v>
      </c>
    </row>
    <row r="33" spans="1:5">
      <c r="A33" s="25">
        <f t="shared" si="0"/>
        <v>111</v>
      </c>
      <c r="B33" s="127" t="s">
        <v>504</v>
      </c>
      <c r="C33" s="1052"/>
      <c r="D33" s="1053"/>
      <c r="E33" s="25">
        <f t="shared" si="1"/>
        <v>111</v>
      </c>
    </row>
    <row r="34" spans="1:5">
      <c r="A34" s="25">
        <f t="shared" si="0"/>
        <v>112</v>
      </c>
      <c r="B34" s="127" t="s">
        <v>505</v>
      </c>
      <c r="C34" s="1052"/>
      <c r="D34" s="1053"/>
      <c r="E34" s="25">
        <f t="shared" si="1"/>
        <v>112</v>
      </c>
    </row>
    <row r="35" spans="1:5" ht="13.8" thickBot="1">
      <c r="A35" s="25">
        <f t="shared" si="0"/>
        <v>113</v>
      </c>
      <c r="B35" s="127" t="s">
        <v>506</v>
      </c>
      <c r="C35" s="1052"/>
      <c r="D35" s="1053"/>
      <c r="E35" s="25">
        <f t="shared" si="1"/>
        <v>113</v>
      </c>
    </row>
    <row r="36" spans="1:5">
      <c r="A36" s="25">
        <f t="shared" si="0"/>
        <v>114</v>
      </c>
      <c r="B36" s="127" t="s">
        <v>1000</v>
      </c>
      <c r="C36" s="1018">
        <f>SUM(C15:C35)</f>
        <v>0</v>
      </c>
      <c r="D36" s="1018">
        <f>SUM(D15:D35)</f>
        <v>0</v>
      </c>
      <c r="E36" s="25">
        <f t="shared" si="1"/>
        <v>114</v>
      </c>
    </row>
    <row r="37" spans="1:5">
      <c r="A37" s="129" t="s">
        <v>764</v>
      </c>
      <c r="B37" s="124" t="s">
        <v>507</v>
      </c>
      <c r="C37" s="130"/>
      <c r="D37" s="131"/>
      <c r="E37" s="129" t="s">
        <v>764</v>
      </c>
    </row>
    <row r="38" spans="1:5">
      <c r="A38" s="25">
        <v>115</v>
      </c>
      <c r="B38" s="127" t="s">
        <v>508</v>
      </c>
      <c r="C38" s="1050">
        <v>0</v>
      </c>
      <c r="D38" s="1051">
        <v>0</v>
      </c>
      <c r="E38" s="25">
        <v>115</v>
      </c>
    </row>
    <row r="39" spans="1:5">
      <c r="A39" s="25">
        <f t="shared" ref="A39:A53" si="2">1+A38</f>
        <v>116</v>
      </c>
      <c r="B39" s="127" t="s">
        <v>509</v>
      </c>
      <c r="C39" s="1052"/>
      <c r="D39" s="1053"/>
      <c r="E39" s="25">
        <f t="shared" ref="E39:E53" si="3">1+E38</f>
        <v>116</v>
      </c>
    </row>
    <row r="40" spans="1:5">
      <c r="A40" s="25">
        <f t="shared" si="2"/>
        <v>117</v>
      </c>
      <c r="B40" s="127" t="s">
        <v>510</v>
      </c>
      <c r="C40" s="1052"/>
      <c r="D40" s="1053"/>
      <c r="E40" s="25">
        <f t="shared" si="3"/>
        <v>117</v>
      </c>
    </row>
    <row r="41" spans="1:5">
      <c r="A41" s="25">
        <f t="shared" si="2"/>
        <v>118</v>
      </c>
      <c r="B41" s="127" t="s">
        <v>511</v>
      </c>
      <c r="C41" s="1052"/>
      <c r="D41" s="1053"/>
      <c r="E41" s="25">
        <f t="shared" si="3"/>
        <v>118</v>
      </c>
    </row>
    <row r="42" spans="1:5">
      <c r="A42" s="25">
        <f t="shared" si="2"/>
        <v>119</v>
      </c>
      <c r="B42" s="127" t="s">
        <v>512</v>
      </c>
      <c r="C42" s="1052"/>
      <c r="D42" s="1053"/>
      <c r="E42" s="25">
        <f t="shared" si="3"/>
        <v>119</v>
      </c>
    </row>
    <row r="43" spans="1:5">
      <c r="A43" s="25">
        <f t="shared" si="2"/>
        <v>120</v>
      </c>
      <c r="B43" s="1059" t="s">
        <v>1052</v>
      </c>
      <c r="C43" s="1052"/>
      <c r="D43" s="1053"/>
      <c r="E43" s="25">
        <f t="shared" si="3"/>
        <v>120</v>
      </c>
    </row>
    <row r="44" spans="1:5">
      <c r="A44" s="128">
        <f t="shared" si="2"/>
        <v>121</v>
      </c>
      <c r="B44" s="127" t="s">
        <v>513</v>
      </c>
      <c r="C44" s="1052"/>
      <c r="D44" s="1053"/>
      <c r="E44" s="128">
        <f t="shared" si="3"/>
        <v>121</v>
      </c>
    </row>
    <row r="45" spans="1:5">
      <c r="A45" s="128">
        <f t="shared" si="2"/>
        <v>122</v>
      </c>
      <c r="B45" s="127" t="s">
        <v>514</v>
      </c>
      <c r="C45" s="1052"/>
      <c r="D45" s="1053"/>
      <c r="E45" s="128">
        <f t="shared" si="3"/>
        <v>122</v>
      </c>
    </row>
    <row r="46" spans="1:5">
      <c r="A46" s="128">
        <f t="shared" si="2"/>
        <v>123</v>
      </c>
      <c r="B46" s="127" t="s">
        <v>515</v>
      </c>
      <c r="C46" s="1052"/>
      <c r="D46" s="1053"/>
      <c r="E46" s="128">
        <f t="shared" si="3"/>
        <v>123</v>
      </c>
    </row>
    <row r="47" spans="1:5">
      <c r="A47" s="128">
        <f t="shared" si="2"/>
        <v>124</v>
      </c>
      <c r="B47" s="127" t="s">
        <v>516</v>
      </c>
      <c r="C47" s="1052"/>
      <c r="D47" s="1053"/>
      <c r="E47" s="128">
        <f t="shared" si="3"/>
        <v>124</v>
      </c>
    </row>
    <row r="48" spans="1:5">
      <c r="A48" s="128">
        <f t="shared" si="2"/>
        <v>125</v>
      </c>
      <c r="B48" s="127" t="s">
        <v>517</v>
      </c>
      <c r="C48" s="1052"/>
      <c r="D48" s="1053"/>
      <c r="E48" s="128">
        <f t="shared" si="3"/>
        <v>125</v>
      </c>
    </row>
    <row r="49" spans="1:5">
      <c r="A49" s="128">
        <f t="shared" si="2"/>
        <v>126</v>
      </c>
      <c r="B49" s="127" t="s">
        <v>518</v>
      </c>
      <c r="C49" s="1052"/>
      <c r="D49" s="1053"/>
      <c r="E49" s="128">
        <f t="shared" si="3"/>
        <v>126</v>
      </c>
    </row>
    <row r="50" spans="1:5">
      <c r="A50" s="128">
        <f t="shared" si="2"/>
        <v>127</v>
      </c>
      <c r="B50" s="127" t="s">
        <v>33</v>
      </c>
      <c r="C50" s="1052"/>
      <c r="D50" s="1053"/>
      <c r="E50" s="128">
        <f t="shared" si="3"/>
        <v>127</v>
      </c>
    </row>
    <row r="51" spans="1:5">
      <c r="A51" s="128">
        <f t="shared" si="2"/>
        <v>128</v>
      </c>
      <c r="B51" s="127" t="s">
        <v>519</v>
      </c>
      <c r="C51" s="1052"/>
      <c r="D51" s="1053"/>
      <c r="E51" s="128">
        <f t="shared" si="3"/>
        <v>128</v>
      </c>
    </row>
    <row r="52" spans="1:5" ht="13.8" thickBot="1">
      <c r="A52" s="128">
        <f t="shared" si="2"/>
        <v>129</v>
      </c>
      <c r="B52" s="127" t="s">
        <v>520</v>
      </c>
      <c r="C52" s="1052"/>
      <c r="D52" s="1053"/>
      <c r="E52" s="128">
        <f t="shared" si="3"/>
        <v>129</v>
      </c>
    </row>
    <row r="53" spans="1:5">
      <c r="A53" s="25">
        <f t="shared" si="2"/>
        <v>130</v>
      </c>
      <c r="B53" s="127" t="s">
        <v>672</v>
      </c>
      <c r="C53" s="1018">
        <f>SUM(C38:C52)</f>
        <v>0</v>
      </c>
      <c r="D53" s="1018">
        <f>SUM(D38:D52)</f>
        <v>0</v>
      </c>
      <c r="E53" s="25">
        <f t="shared" si="3"/>
        <v>130</v>
      </c>
    </row>
    <row r="54" spans="1:5">
      <c r="A54" s="129"/>
      <c r="B54" s="124" t="s">
        <v>521</v>
      </c>
      <c r="C54" s="130"/>
      <c r="D54" s="131"/>
      <c r="E54" s="129"/>
    </row>
    <row r="55" spans="1:5">
      <c r="A55" s="128">
        <v>131</v>
      </c>
      <c r="B55" s="127" t="s">
        <v>522</v>
      </c>
      <c r="C55" s="1050">
        <v>0</v>
      </c>
      <c r="D55" s="1051">
        <v>0</v>
      </c>
      <c r="E55" s="128">
        <v>131</v>
      </c>
    </row>
    <row r="56" spans="1:5" ht="13.8" thickBot="1">
      <c r="A56" s="128">
        <v>132</v>
      </c>
      <c r="B56" s="127" t="s">
        <v>523</v>
      </c>
      <c r="C56" s="1067"/>
      <c r="D56" s="1068"/>
      <c r="E56" s="128">
        <v>132</v>
      </c>
    </row>
    <row r="57" spans="1:5" ht="13.8" thickBot="1">
      <c r="A57" s="135">
        <v>133</v>
      </c>
      <c r="B57" s="113" t="s">
        <v>673</v>
      </c>
      <c r="C57" s="1045">
        <f>SUM(C55:C56)</f>
        <v>0</v>
      </c>
      <c r="D57" s="1045">
        <f>SUM(D55:D56)</f>
        <v>0</v>
      </c>
      <c r="E57" s="135">
        <v>133</v>
      </c>
    </row>
    <row r="58" spans="1:5" ht="17.399999999999999">
      <c r="A58" s="269" t="s">
        <v>767</v>
      </c>
      <c r="B58" s="350"/>
      <c r="C58" s="350"/>
      <c r="D58" s="264"/>
      <c r="E58" s="350"/>
    </row>
    <row r="62" spans="1:5">
      <c r="B62" s="15"/>
    </row>
  </sheetData>
  <sheetProtection algorithmName="SHA-512" hashValue="TJqtCUQk1eBQ3UOdRB2uB2qmV7UYBY0BLIPENWHtUoE4FwZ72bM3iJF9B4Qrim4GHRsxX84FJWWoY8jxlbXorw==" saltValue="LgDXxn8ssvyjIuREDqFHlw==" spinCount="100000" sheet="1" objects="1" scenarios="1"/>
  <printOptions horizontalCentered="1"/>
  <pageMargins left="0.81" right="0.4" top="0.5" bottom="0" header="0.33" footer="0.12"/>
  <pageSetup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ummaryRight="0"/>
    <pageSetUpPr autoPageBreaks="0"/>
  </sheetPr>
  <dimension ref="A1:H40"/>
  <sheetViews>
    <sheetView showGridLines="0" showOutlineSymbols="0" view="pageBreakPreview" zoomScale="60" zoomScaleNormal="90" workbookViewId="0">
      <selection activeCell="H41" sqref="H41"/>
    </sheetView>
  </sheetViews>
  <sheetFormatPr defaultColWidth="9.21875" defaultRowHeight="13.2"/>
  <cols>
    <col min="1" max="1" width="98.21875" style="4" customWidth="1"/>
    <col min="2" max="16384" width="9.21875" style="4"/>
  </cols>
  <sheetData>
    <row r="1" spans="1:8" ht="24.6">
      <c r="A1" s="907"/>
    </row>
    <row r="2" spans="1:8" ht="24.6">
      <c r="A2" s="907"/>
    </row>
    <row r="3" spans="1:8" ht="24.6">
      <c r="A3" s="907"/>
    </row>
    <row r="4" spans="1:8" ht="49.2">
      <c r="A4" s="1369" t="s">
        <v>931</v>
      </c>
    </row>
    <row r="5" spans="1:8" ht="24.6">
      <c r="A5" s="908"/>
    </row>
    <row r="6" spans="1:8" ht="24.6">
      <c r="A6" s="907"/>
    </row>
    <row r="7" spans="1:8" ht="24.6">
      <c r="A7" s="907"/>
    </row>
    <row r="8" spans="1:8" ht="24.6">
      <c r="A8" s="907"/>
    </row>
    <row r="9" spans="1:8" ht="24.6">
      <c r="A9" s="1368" t="s">
        <v>298</v>
      </c>
    </row>
    <row r="10" spans="1:8" ht="30" customHeight="1">
      <c r="A10" s="1368" t="s">
        <v>1164</v>
      </c>
    </row>
    <row r="11" spans="1:8" ht="30" customHeight="1">
      <c r="A11" s="1368" t="s">
        <v>1162</v>
      </c>
    </row>
    <row r="12" spans="1:8">
      <c r="H12" s="1012"/>
    </row>
    <row r="13" spans="1:8" ht="24.6">
      <c r="A13" s="1368" t="s">
        <v>298</v>
      </c>
      <c r="H13" s="1012"/>
    </row>
    <row r="14" spans="1:8" ht="24.6">
      <c r="A14" s="1368" t="s">
        <v>1127</v>
      </c>
    </row>
    <row r="15" spans="1:8" ht="24.6">
      <c r="A15" s="1368" t="s">
        <v>1163</v>
      </c>
    </row>
    <row r="16" spans="1:8">
      <c r="A16" s="901"/>
    </row>
    <row r="17" spans="1:1">
      <c r="A17" s="901"/>
    </row>
    <row r="18" spans="1:1">
      <c r="A18" s="901"/>
    </row>
    <row r="19" spans="1:1">
      <c r="A19" s="901"/>
    </row>
    <row r="20" spans="1:1" ht="13.8">
      <c r="A20" s="902"/>
    </row>
    <row r="21" spans="1:1">
      <c r="A21" s="901"/>
    </row>
    <row r="22" spans="1:1">
      <c r="A22" s="901"/>
    </row>
    <row r="23" spans="1:1">
      <c r="A23" s="901"/>
    </row>
    <row r="24" spans="1:1">
      <c r="A24" s="901"/>
    </row>
    <row r="25" spans="1:1">
      <c r="A25" s="901"/>
    </row>
    <row r="26" spans="1:1">
      <c r="A26" s="901"/>
    </row>
    <row r="27" spans="1:1">
      <c r="A27" s="901"/>
    </row>
    <row r="28" spans="1:1" ht="15.75" customHeight="1">
      <c r="A28" s="903" t="s">
        <v>910</v>
      </c>
    </row>
    <row r="29" spans="1:1" ht="15.75" customHeight="1">
      <c r="A29" s="903" t="s">
        <v>701</v>
      </c>
    </row>
    <row r="30" spans="1:1" ht="15.75" customHeight="1">
      <c r="A30" s="903" t="s">
        <v>702</v>
      </c>
    </row>
    <row r="31" spans="1:1" ht="15.75" customHeight="1">
      <c r="A31" s="903" t="s">
        <v>1006</v>
      </c>
    </row>
    <row r="32" spans="1:1" ht="15.75" customHeight="1">
      <c r="A32" s="901"/>
    </row>
    <row r="33" spans="1:1" ht="15.75" customHeight="1">
      <c r="A33" s="593" t="s">
        <v>974</v>
      </c>
    </row>
    <row r="34" spans="1:1" ht="15.75" customHeight="1">
      <c r="A34" s="904" t="s">
        <v>928</v>
      </c>
    </row>
    <row r="35" spans="1:1" ht="15.75" customHeight="1">
      <c r="A35" s="593" t="s">
        <v>929</v>
      </c>
    </row>
    <row r="36" spans="1:1" ht="15.75" customHeight="1">
      <c r="A36" s="593" t="s">
        <v>930</v>
      </c>
    </row>
    <row r="37" spans="1:1" ht="15.75" customHeight="1">
      <c r="A37" s="905" t="s">
        <v>703</v>
      </c>
    </row>
    <row r="38" spans="1:1" ht="15.75" customHeight="1">
      <c r="A38" s="901"/>
    </row>
    <row r="39" spans="1:1">
      <c r="A39" s="901"/>
    </row>
    <row r="40" spans="1:1" ht="17.399999999999999">
      <c r="A40" s="906" t="s">
        <v>631</v>
      </c>
    </row>
  </sheetData>
  <sheetProtection algorithmName="SHA-512" hashValue="xbOez/79HLkhPYeYHxy5fCUEpTesB0fq0Cw5L5jjAfoBob6O3Kmfq6LOabQupKCv0MhCX7zvID7IQHfNft3Ymg==" saltValue="i6uunCkzACpiax8RygxXnQ==" spinCount="100000" sheet="1" objects="1" scenarios="1"/>
  <printOptions horizontalCentered="1"/>
  <pageMargins left="0.81" right="0.4" top="0.5" bottom="0" header="0.33" footer="0.12"/>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outlinePr summaryBelow="0" summaryRight="0"/>
    <pageSetUpPr autoPageBreaks="0"/>
  </sheetPr>
  <dimension ref="A1:Z61"/>
  <sheetViews>
    <sheetView showGridLines="0" showOutlineSymbols="0" zoomScale="90" zoomScaleNormal="90" workbookViewId="0">
      <selection activeCell="F29" sqref="F29"/>
    </sheetView>
  </sheetViews>
  <sheetFormatPr defaultColWidth="9.21875" defaultRowHeight="13.2"/>
  <cols>
    <col min="1" max="1" width="5" style="12" customWidth="1"/>
    <col min="2" max="2" width="45.77734375" style="12" customWidth="1"/>
    <col min="3" max="4" width="19" style="12" customWidth="1"/>
    <col min="5" max="5" width="5" style="12" customWidth="1"/>
    <col min="6" max="6" width="9.21875" style="12"/>
    <col min="7" max="26" width="9.21875" style="1503"/>
    <col min="27" max="16384" width="9.21875" style="12"/>
  </cols>
  <sheetData>
    <row r="1" spans="1:5" ht="13.8">
      <c r="A1" s="1061" t="s">
        <v>1154</v>
      </c>
    </row>
    <row r="2" spans="1:5" ht="11.25" customHeight="1"/>
    <row r="3" spans="1:5" ht="18.75" customHeight="1">
      <c r="A3" s="118" t="s">
        <v>440</v>
      </c>
      <c r="B3" s="140"/>
      <c r="C3" s="618"/>
      <c r="D3" s="618"/>
      <c r="E3" s="618"/>
    </row>
    <row r="4" spans="1:5" ht="9" customHeight="1" thickBot="1">
      <c r="A4" s="139"/>
      <c r="B4" s="139"/>
      <c r="C4" s="139"/>
      <c r="D4" s="139"/>
      <c r="E4" s="139"/>
    </row>
    <row r="5" spans="1:5">
      <c r="A5" s="208" t="s">
        <v>758</v>
      </c>
      <c r="B5" s="859" t="s">
        <v>36</v>
      </c>
      <c r="C5" s="208" t="s">
        <v>386</v>
      </c>
      <c r="D5" s="208" t="s">
        <v>387</v>
      </c>
      <c r="E5" s="208" t="s">
        <v>758</v>
      </c>
    </row>
    <row r="6" spans="1:5">
      <c r="A6" s="209" t="s">
        <v>759</v>
      </c>
      <c r="B6" s="860"/>
      <c r="C6" s="209" t="s">
        <v>388</v>
      </c>
      <c r="D6" s="209" t="s">
        <v>388</v>
      </c>
      <c r="E6" s="209" t="s">
        <v>759</v>
      </c>
    </row>
    <row r="7" spans="1:5" ht="13.8" thickBot="1">
      <c r="A7" s="214"/>
      <c r="B7" s="212" t="s">
        <v>760</v>
      </c>
      <c r="C7" s="214" t="s">
        <v>761</v>
      </c>
      <c r="D7" s="214" t="s">
        <v>762</v>
      </c>
      <c r="E7" s="214"/>
    </row>
    <row r="8" spans="1:5">
      <c r="A8" s="119" t="s">
        <v>764</v>
      </c>
      <c r="B8" s="120" t="s">
        <v>441</v>
      </c>
      <c r="C8" s="122"/>
      <c r="D8" s="122"/>
      <c r="E8" s="119" t="s">
        <v>764</v>
      </c>
    </row>
    <row r="9" spans="1:5">
      <c r="A9" s="123" t="s">
        <v>764</v>
      </c>
      <c r="B9" s="124" t="s">
        <v>442</v>
      </c>
      <c r="C9" s="138"/>
      <c r="D9" s="138"/>
      <c r="E9" s="123" t="s">
        <v>764</v>
      </c>
    </row>
    <row r="10" spans="1:5">
      <c r="A10" s="123" t="s">
        <v>764</v>
      </c>
      <c r="B10" s="124" t="s">
        <v>524</v>
      </c>
      <c r="C10" s="138"/>
      <c r="D10" s="138"/>
      <c r="E10" s="123" t="s">
        <v>764</v>
      </c>
    </row>
    <row r="11" spans="1:5">
      <c r="A11" s="25">
        <v>134</v>
      </c>
      <c r="B11" s="127" t="s">
        <v>525</v>
      </c>
      <c r="C11" s="1050">
        <v>0</v>
      </c>
      <c r="D11" s="1051">
        <v>0</v>
      </c>
      <c r="E11" s="25">
        <v>134</v>
      </c>
    </row>
    <row r="12" spans="1:5">
      <c r="A12" s="25">
        <f t="shared" ref="A12:A22" si="0">1+A11</f>
        <v>135</v>
      </c>
      <c r="B12" s="127" t="s">
        <v>526</v>
      </c>
      <c r="C12" s="1052"/>
      <c r="D12" s="1053"/>
      <c r="E12" s="25">
        <f t="shared" ref="E12:E22" si="1">1+E11</f>
        <v>135</v>
      </c>
    </row>
    <row r="13" spans="1:5">
      <c r="A13" s="25">
        <f t="shared" si="0"/>
        <v>136</v>
      </c>
      <c r="B13" s="127" t="s">
        <v>527</v>
      </c>
      <c r="C13" s="1052"/>
      <c r="D13" s="1053"/>
      <c r="E13" s="25">
        <f t="shared" si="1"/>
        <v>136</v>
      </c>
    </row>
    <row r="14" spans="1:5">
      <c r="A14" s="25">
        <f t="shared" si="0"/>
        <v>137</v>
      </c>
      <c r="B14" s="127" t="s">
        <v>528</v>
      </c>
      <c r="C14" s="1052"/>
      <c r="D14" s="1053"/>
      <c r="E14" s="25">
        <f t="shared" si="1"/>
        <v>137</v>
      </c>
    </row>
    <row r="15" spans="1:5">
      <c r="A15" s="25">
        <f t="shared" si="0"/>
        <v>138</v>
      </c>
      <c r="B15" s="127" t="s">
        <v>529</v>
      </c>
      <c r="C15" s="1052"/>
      <c r="D15" s="1053"/>
      <c r="E15" s="25">
        <f t="shared" si="1"/>
        <v>138</v>
      </c>
    </row>
    <row r="16" spans="1:5">
      <c r="A16" s="25">
        <f t="shared" si="0"/>
        <v>139</v>
      </c>
      <c r="B16" s="127" t="s">
        <v>530</v>
      </c>
      <c r="C16" s="1052"/>
      <c r="D16" s="1053"/>
      <c r="E16" s="25">
        <f t="shared" si="1"/>
        <v>139</v>
      </c>
    </row>
    <row r="17" spans="1:5">
      <c r="A17" s="25">
        <f t="shared" si="0"/>
        <v>140</v>
      </c>
      <c r="B17" s="127" t="s">
        <v>531</v>
      </c>
      <c r="C17" s="1052"/>
      <c r="D17" s="1053"/>
      <c r="E17" s="25">
        <f t="shared" si="1"/>
        <v>140</v>
      </c>
    </row>
    <row r="18" spans="1:5">
      <c r="A18" s="25">
        <f t="shared" si="0"/>
        <v>141</v>
      </c>
      <c r="B18" s="127" t="s">
        <v>942</v>
      </c>
      <c r="C18" s="1052"/>
      <c r="D18" s="1053"/>
      <c r="E18" s="25">
        <f t="shared" si="1"/>
        <v>141</v>
      </c>
    </row>
    <row r="19" spans="1:5">
      <c r="A19" s="25">
        <f t="shared" si="0"/>
        <v>142</v>
      </c>
      <c r="B19" s="127" t="s">
        <v>532</v>
      </c>
      <c r="C19" s="1052"/>
      <c r="D19" s="1053"/>
      <c r="E19" s="25">
        <f t="shared" si="1"/>
        <v>142</v>
      </c>
    </row>
    <row r="20" spans="1:5">
      <c r="A20" s="25">
        <f t="shared" si="0"/>
        <v>143</v>
      </c>
      <c r="B20" s="1059" t="s">
        <v>1055</v>
      </c>
      <c r="C20" s="1052"/>
      <c r="D20" s="1053"/>
      <c r="E20" s="25">
        <f t="shared" si="1"/>
        <v>143</v>
      </c>
    </row>
    <row r="21" spans="1:5">
      <c r="A21" s="25">
        <f t="shared" si="0"/>
        <v>144</v>
      </c>
      <c r="B21" s="127" t="s">
        <v>533</v>
      </c>
      <c r="C21" s="1052"/>
      <c r="D21" s="1053"/>
      <c r="E21" s="25">
        <f t="shared" si="1"/>
        <v>144</v>
      </c>
    </row>
    <row r="22" spans="1:5" ht="13.8" thickBot="1">
      <c r="A22" s="25">
        <f t="shared" si="0"/>
        <v>145</v>
      </c>
      <c r="B22" s="127" t="s">
        <v>534</v>
      </c>
      <c r="C22" s="1052"/>
      <c r="D22" s="1053"/>
      <c r="E22" s="25">
        <f t="shared" si="1"/>
        <v>145</v>
      </c>
    </row>
    <row r="23" spans="1:5">
      <c r="A23" s="25">
        <v>146</v>
      </c>
      <c r="B23" s="127" t="s">
        <v>674</v>
      </c>
      <c r="C23" s="1018">
        <f>SUM(C11:C22)</f>
        <v>0</v>
      </c>
      <c r="D23" s="1018">
        <f>SUM(D11:D22)</f>
        <v>0</v>
      </c>
      <c r="E23" s="25">
        <v>146</v>
      </c>
    </row>
    <row r="24" spans="1:5">
      <c r="A24" s="129" t="s">
        <v>764</v>
      </c>
      <c r="B24" s="124" t="s">
        <v>535</v>
      </c>
      <c r="C24" s="130"/>
      <c r="D24" s="131"/>
      <c r="E24" s="129" t="s">
        <v>764</v>
      </c>
    </row>
    <row r="25" spans="1:5">
      <c r="A25" s="25">
        <v>147</v>
      </c>
      <c r="B25" s="127" t="s">
        <v>536</v>
      </c>
      <c r="C25" s="1050">
        <v>0</v>
      </c>
      <c r="D25" s="1051">
        <v>0</v>
      </c>
      <c r="E25" s="25">
        <v>147</v>
      </c>
    </row>
    <row r="26" spans="1:5">
      <c r="A26" s="25">
        <f t="shared" ref="A26:A47" si="2">1+A25</f>
        <v>148</v>
      </c>
      <c r="B26" s="127" t="s">
        <v>537</v>
      </c>
      <c r="C26" s="1052"/>
      <c r="D26" s="1053"/>
      <c r="E26" s="25">
        <f t="shared" ref="E26:E47" si="3">1+E25</f>
        <v>148</v>
      </c>
    </row>
    <row r="27" spans="1:5">
      <c r="A27" s="25">
        <f t="shared" si="2"/>
        <v>149</v>
      </c>
      <c r="B27" s="127" t="s">
        <v>538</v>
      </c>
      <c r="C27" s="1052"/>
      <c r="D27" s="1053"/>
      <c r="E27" s="25">
        <f t="shared" si="3"/>
        <v>149</v>
      </c>
    </row>
    <row r="28" spans="1:5">
      <c r="A28" s="25">
        <f t="shared" si="2"/>
        <v>150</v>
      </c>
      <c r="B28" s="127" t="s">
        <v>539</v>
      </c>
      <c r="C28" s="1052"/>
      <c r="D28" s="1053"/>
      <c r="E28" s="25">
        <f t="shared" si="3"/>
        <v>150</v>
      </c>
    </row>
    <row r="29" spans="1:5">
      <c r="A29" s="25">
        <f t="shared" si="2"/>
        <v>151</v>
      </c>
      <c r="B29" s="127" t="s">
        <v>540</v>
      </c>
      <c r="C29" s="1052"/>
      <c r="D29" s="1053"/>
      <c r="E29" s="25">
        <f t="shared" si="3"/>
        <v>151</v>
      </c>
    </row>
    <row r="30" spans="1:5">
      <c r="A30" s="25">
        <f t="shared" si="2"/>
        <v>152</v>
      </c>
      <c r="B30" s="127" t="s">
        <v>941</v>
      </c>
      <c r="C30" s="1052"/>
      <c r="D30" s="1053"/>
      <c r="E30" s="25">
        <f t="shared" si="3"/>
        <v>152</v>
      </c>
    </row>
    <row r="31" spans="1:5">
      <c r="A31" s="25">
        <f t="shared" si="2"/>
        <v>153</v>
      </c>
      <c r="B31" s="127" t="s">
        <v>940</v>
      </c>
      <c r="C31" s="1052"/>
      <c r="D31" s="1053"/>
      <c r="E31" s="25">
        <f t="shared" si="3"/>
        <v>153</v>
      </c>
    </row>
    <row r="32" spans="1:5">
      <c r="A32" s="25">
        <f t="shared" si="2"/>
        <v>154</v>
      </c>
      <c r="B32" s="127" t="s">
        <v>541</v>
      </c>
      <c r="C32" s="1052"/>
      <c r="D32" s="1053"/>
      <c r="E32" s="25">
        <f t="shared" si="3"/>
        <v>154</v>
      </c>
    </row>
    <row r="33" spans="1:5">
      <c r="A33" s="25">
        <f t="shared" si="2"/>
        <v>155</v>
      </c>
      <c r="B33" s="127" t="s">
        <v>542</v>
      </c>
      <c r="C33" s="1052"/>
      <c r="D33" s="1053"/>
      <c r="E33" s="25">
        <f t="shared" si="3"/>
        <v>155</v>
      </c>
    </row>
    <row r="34" spans="1:5">
      <c r="A34" s="25">
        <f t="shared" si="2"/>
        <v>156</v>
      </c>
      <c r="B34" s="127" t="s">
        <v>543</v>
      </c>
      <c r="C34" s="1052"/>
      <c r="D34" s="1053"/>
      <c r="E34" s="25">
        <f t="shared" si="3"/>
        <v>156</v>
      </c>
    </row>
    <row r="35" spans="1:5">
      <c r="A35" s="25">
        <f t="shared" si="2"/>
        <v>157</v>
      </c>
      <c r="B35" s="1059" t="s">
        <v>1054</v>
      </c>
      <c r="C35" s="1052"/>
      <c r="D35" s="1053"/>
      <c r="E35" s="25">
        <f t="shared" si="3"/>
        <v>157</v>
      </c>
    </row>
    <row r="36" spans="1:5">
      <c r="A36" s="25">
        <f t="shared" si="2"/>
        <v>158</v>
      </c>
      <c r="B36" s="127" t="s">
        <v>544</v>
      </c>
      <c r="C36" s="1052"/>
      <c r="D36" s="1053"/>
      <c r="E36" s="25">
        <f t="shared" si="3"/>
        <v>158</v>
      </c>
    </row>
    <row r="37" spans="1:5">
      <c r="A37" s="25">
        <f t="shared" si="2"/>
        <v>159</v>
      </c>
      <c r="B37" s="127" t="s">
        <v>545</v>
      </c>
      <c r="C37" s="1052"/>
      <c r="D37" s="1053"/>
      <c r="E37" s="25">
        <f t="shared" si="3"/>
        <v>159</v>
      </c>
    </row>
    <row r="38" spans="1:5">
      <c r="A38" s="25">
        <f t="shared" si="2"/>
        <v>160</v>
      </c>
      <c r="B38" s="127" t="s">
        <v>546</v>
      </c>
      <c r="C38" s="1052"/>
      <c r="D38" s="1053"/>
      <c r="E38" s="25">
        <f t="shared" si="3"/>
        <v>160</v>
      </c>
    </row>
    <row r="39" spans="1:5">
      <c r="A39" s="25">
        <f t="shared" si="2"/>
        <v>161</v>
      </c>
      <c r="B39" s="127" t="s">
        <v>547</v>
      </c>
      <c r="C39" s="1052"/>
      <c r="D39" s="1053"/>
      <c r="E39" s="25">
        <f t="shared" si="3"/>
        <v>161</v>
      </c>
    </row>
    <row r="40" spans="1:5">
      <c r="A40" s="25">
        <f t="shared" si="2"/>
        <v>162</v>
      </c>
      <c r="B40" s="127" t="s">
        <v>548</v>
      </c>
      <c r="C40" s="1052"/>
      <c r="D40" s="1053"/>
      <c r="E40" s="25">
        <f t="shared" si="3"/>
        <v>162</v>
      </c>
    </row>
    <row r="41" spans="1:5">
      <c r="A41" s="25">
        <f t="shared" si="2"/>
        <v>163</v>
      </c>
      <c r="B41" s="127" t="s">
        <v>549</v>
      </c>
      <c r="C41" s="1052"/>
      <c r="D41" s="1053"/>
      <c r="E41" s="25">
        <f t="shared" si="3"/>
        <v>163</v>
      </c>
    </row>
    <row r="42" spans="1:5">
      <c r="A42" s="25">
        <f t="shared" si="2"/>
        <v>164</v>
      </c>
      <c r="B42" s="127" t="s">
        <v>550</v>
      </c>
      <c r="C42" s="1052"/>
      <c r="D42" s="1053"/>
      <c r="E42" s="25">
        <f t="shared" si="3"/>
        <v>164</v>
      </c>
    </row>
    <row r="43" spans="1:5">
      <c r="A43" s="25">
        <f t="shared" si="2"/>
        <v>165</v>
      </c>
      <c r="B43" s="127" t="s">
        <v>551</v>
      </c>
      <c r="C43" s="1052"/>
      <c r="D43" s="1053"/>
      <c r="E43" s="25">
        <f t="shared" si="3"/>
        <v>165</v>
      </c>
    </row>
    <row r="44" spans="1:5">
      <c r="A44" s="25">
        <f t="shared" si="2"/>
        <v>166</v>
      </c>
      <c r="B44" s="127" t="s">
        <v>552</v>
      </c>
      <c r="C44" s="1052"/>
      <c r="D44" s="1053"/>
      <c r="E44" s="25">
        <f t="shared" si="3"/>
        <v>166</v>
      </c>
    </row>
    <row r="45" spans="1:5">
      <c r="A45" s="25">
        <f t="shared" si="2"/>
        <v>167</v>
      </c>
      <c r="B45" s="127" t="s">
        <v>553</v>
      </c>
      <c r="C45" s="1052"/>
      <c r="D45" s="1053"/>
      <c r="E45" s="25">
        <f t="shared" si="3"/>
        <v>167</v>
      </c>
    </row>
    <row r="46" spans="1:5" ht="13.8" thickBot="1">
      <c r="A46" s="25">
        <f t="shared" si="2"/>
        <v>168</v>
      </c>
      <c r="B46" s="127" t="s">
        <v>554</v>
      </c>
      <c r="C46" s="1067"/>
      <c r="D46" s="1068"/>
      <c r="E46" s="25">
        <f t="shared" si="3"/>
        <v>168</v>
      </c>
    </row>
    <row r="47" spans="1:5">
      <c r="A47" s="25">
        <f t="shared" si="2"/>
        <v>169</v>
      </c>
      <c r="B47" s="127" t="s">
        <v>675</v>
      </c>
      <c r="C47" s="1069">
        <f>SUM(C25:C46)</f>
        <v>0</v>
      </c>
      <c r="D47" s="1069">
        <f>SUM(D25:D46)</f>
        <v>0</v>
      </c>
      <c r="E47" s="25">
        <f t="shared" si="3"/>
        <v>169</v>
      </c>
    </row>
    <row r="48" spans="1:5">
      <c r="A48" s="141" t="s">
        <v>764</v>
      </c>
      <c r="B48" s="124" t="s">
        <v>555</v>
      </c>
      <c r="C48" s="138"/>
      <c r="D48" s="138"/>
      <c r="E48" s="141" t="s">
        <v>764</v>
      </c>
    </row>
    <row r="49" spans="1:5">
      <c r="A49" s="25">
        <v>170</v>
      </c>
      <c r="B49" s="127" t="s">
        <v>556</v>
      </c>
      <c r="C49" s="1071">
        <v>0</v>
      </c>
      <c r="D49" s="1051">
        <v>0</v>
      </c>
      <c r="E49" s="25">
        <v>170</v>
      </c>
    </row>
    <row r="50" spans="1:5">
      <c r="A50" s="25">
        <v>171</v>
      </c>
      <c r="B50" s="127" t="s">
        <v>557</v>
      </c>
      <c r="C50" s="1072"/>
      <c r="D50" s="1053"/>
      <c r="E50" s="25">
        <v>171</v>
      </c>
    </row>
    <row r="51" spans="1:5">
      <c r="A51" s="25">
        <v>172</v>
      </c>
      <c r="B51" s="127" t="s">
        <v>558</v>
      </c>
      <c r="C51" s="1072"/>
      <c r="D51" s="1053"/>
      <c r="E51" s="25">
        <v>172</v>
      </c>
    </row>
    <row r="52" spans="1:5">
      <c r="A52" s="25">
        <v>173</v>
      </c>
      <c r="B52" s="1059" t="s">
        <v>1053</v>
      </c>
      <c r="C52" s="1072"/>
      <c r="D52" s="1053"/>
      <c r="E52" s="25">
        <v>173</v>
      </c>
    </row>
    <row r="53" spans="1:5" ht="13.8" thickBot="1">
      <c r="A53" s="25">
        <v>174</v>
      </c>
      <c r="B53" s="127" t="s">
        <v>559</v>
      </c>
      <c r="C53" s="1073"/>
      <c r="D53" s="1068"/>
      <c r="E53" s="25">
        <v>174</v>
      </c>
    </row>
    <row r="54" spans="1:5" ht="13.8" thickBot="1">
      <c r="A54" s="26">
        <v>175</v>
      </c>
      <c r="B54" s="113" t="s">
        <v>676</v>
      </c>
      <c r="C54" s="1070">
        <f>SUM(C49:C53)</f>
        <v>0</v>
      </c>
      <c r="D54" s="1070">
        <f>SUM(D49:D53)</f>
        <v>0</v>
      </c>
      <c r="E54" s="26">
        <v>175</v>
      </c>
    </row>
    <row r="55" spans="1:5">
      <c r="A55" s="41"/>
      <c r="B55" s="42"/>
      <c r="C55" s="43"/>
      <c r="D55" s="43"/>
      <c r="E55" s="41"/>
    </row>
    <row r="56" spans="1:5">
      <c r="A56" s="41"/>
      <c r="B56" s="42"/>
      <c r="C56" s="43"/>
      <c r="D56" s="43"/>
      <c r="E56" s="41"/>
    </row>
    <row r="57" spans="1:5" ht="17.399999999999999">
      <c r="A57" s="273" t="s">
        <v>651</v>
      </c>
      <c r="B57" s="616"/>
      <c r="C57" s="616"/>
      <c r="D57" s="616"/>
      <c r="E57" s="616"/>
    </row>
    <row r="61" spans="1:5">
      <c r="B61" s="15"/>
    </row>
  </sheetData>
  <sheetProtection algorithmName="SHA-512" hashValue="lnAim+6CIiNh5AnaNroqyfq0yviwKZ0UL61w9hQaX/1+5GPTZJVqwEN+pO3Ufn5OwUs4wYi3JeyKr5N0poskaw==" saltValue="VaLQtQhKLrFyX5vzEscYRw==" spinCount="100000" sheet="1" objects="1" scenarios="1"/>
  <printOptions horizontalCentered="1"/>
  <pageMargins left="0.81" right="0.4" top="0.5" bottom="0" header="0.33" footer="0.12"/>
  <pageSetup scale="98"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outlinePr summaryBelow="0" summaryRight="0"/>
    <pageSetUpPr autoPageBreaks="0"/>
  </sheetPr>
  <dimension ref="A1:Z62"/>
  <sheetViews>
    <sheetView showGridLines="0" showOutlineSymbols="0" topLeftCell="B1" zoomScale="90" zoomScaleNormal="90" workbookViewId="0">
      <selection activeCell="M30" sqref="M30"/>
    </sheetView>
  </sheetViews>
  <sheetFormatPr defaultColWidth="9.21875" defaultRowHeight="13.2"/>
  <cols>
    <col min="1" max="1" width="5" style="12" customWidth="1"/>
    <col min="2" max="2" width="49.44140625" style="12" customWidth="1"/>
    <col min="3" max="4" width="19" style="12" customWidth="1"/>
    <col min="5" max="5" width="5" style="12" customWidth="1"/>
    <col min="6" max="6" width="9.21875" style="12"/>
    <col min="7" max="26" width="9.21875" style="1503"/>
    <col min="27" max="16384" width="9.21875" style="12"/>
  </cols>
  <sheetData>
    <row r="1" spans="1:5" ht="13.8">
      <c r="A1" s="1061" t="s">
        <v>1129</v>
      </c>
    </row>
    <row r="2" spans="1:5" ht="6.75" customHeight="1"/>
    <row r="3" spans="1:5" ht="18.75" customHeight="1">
      <c r="A3" s="118" t="s">
        <v>440</v>
      </c>
      <c r="B3" s="618"/>
      <c r="C3" s="618"/>
      <c r="D3" s="618"/>
      <c r="E3" s="618"/>
    </row>
    <row r="4" spans="1:5" ht="9" customHeight="1" thickBot="1">
      <c r="A4" s="118"/>
      <c r="B4" s="618"/>
      <c r="C4" s="618"/>
      <c r="D4" s="618"/>
      <c r="E4" s="618"/>
    </row>
    <row r="5" spans="1:5">
      <c r="A5" s="208" t="s">
        <v>758</v>
      </c>
      <c r="B5" s="452" t="s">
        <v>36</v>
      </c>
      <c r="C5" s="208" t="s">
        <v>386</v>
      </c>
      <c r="D5" s="208" t="s">
        <v>387</v>
      </c>
      <c r="E5" s="208" t="s">
        <v>758</v>
      </c>
    </row>
    <row r="6" spans="1:5" ht="10.5" customHeight="1">
      <c r="A6" s="209" t="s">
        <v>759</v>
      </c>
      <c r="B6" s="853"/>
      <c r="C6" s="209" t="s">
        <v>388</v>
      </c>
      <c r="D6" s="209" t="s">
        <v>388</v>
      </c>
      <c r="E6" s="209" t="s">
        <v>759</v>
      </c>
    </row>
    <row r="7" spans="1:5" ht="11.25" customHeight="1" thickBot="1">
      <c r="A7" s="214"/>
      <c r="B7" s="214" t="s">
        <v>760</v>
      </c>
      <c r="C7" s="214" t="s">
        <v>761</v>
      </c>
      <c r="D7" s="214" t="s">
        <v>762</v>
      </c>
      <c r="E7" s="214"/>
    </row>
    <row r="8" spans="1:5" ht="12" customHeight="1">
      <c r="A8" s="142" t="s">
        <v>764</v>
      </c>
      <c r="B8" s="120" t="s">
        <v>441</v>
      </c>
      <c r="C8" s="122"/>
      <c r="D8" s="122"/>
      <c r="E8" s="142" t="s">
        <v>764</v>
      </c>
    </row>
    <row r="9" spans="1:5" ht="11.25" customHeight="1">
      <c r="A9" s="141" t="s">
        <v>764</v>
      </c>
      <c r="B9" s="143" t="s">
        <v>442</v>
      </c>
      <c r="C9" s="138"/>
      <c r="D9" s="138"/>
      <c r="E9" s="141" t="s">
        <v>764</v>
      </c>
    </row>
    <row r="10" spans="1:5">
      <c r="A10" s="123" t="s">
        <v>764</v>
      </c>
      <c r="B10" s="143" t="s">
        <v>560</v>
      </c>
      <c r="C10" s="125"/>
      <c r="D10" s="126"/>
      <c r="E10" s="123" t="s">
        <v>764</v>
      </c>
    </row>
    <row r="11" spans="1:5">
      <c r="A11" s="25">
        <v>176</v>
      </c>
      <c r="B11" s="127" t="s">
        <v>561</v>
      </c>
      <c r="C11" s="1079">
        <v>0</v>
      </c>
      <c r="D11" s="1080">
        <v>0</v>
      </c>
      <c r="E11" s="25">
        <v>176</v>
      </c>
    </row>
    <row r="12" spans="1:5">
      <c r="A12" s="25">
        <f>1+A11</f>
        <v>177</v>
      </c>
      <c r="B12" s="127" t="s">
        <v>562</v>
      </c>
      <c r="C12" s="1072"/>
      <c r="D12" s="1053"/>
      <c r="E12" s="25">
        <f>1+E11</f>
        <v>177</v>
      </c>
    </row>
    <row r="13" spans="1:5">
      <c r="A13" s="25">
        <f>1+A12</f>
        <v>178</v>
      </c>
      <c r="B13" s="127" t="s">
        <v>563</v>
      </c>
      <c r="C13" s="1072"/>
      <c r="D13" s="1053"/>
      <c r="E13" s="25">
        <f>1+E12</f>
        <v>178</v>
      </c>
    </row>
    <row r="14" spans="1:5" ht="13.8" thickBot="1">
      <c r="A14" s="25">
        <f>1+A13</f>
        <v>179</v>
      </c>
      <c r="B14" s="127" t="s">
        <v>564</v>
      </c>
      <c r="C14" s="1073"/>
      <c r="D14" s="1068"/>
      <c r="E14" s="25">
        <f>1+E13</f>
        <v>179</v>
      </c>
    </row>
    <row r="15" spans="1:5">
      <c r="A15" s="128">
        <v>180</v>
      </c>
      <c r="B15" s="127" t="s">
        <v>677</v>
      </c>
      <c r="C15" s="1074">
        <f>SUM(C11:C14)</f>
        <v>0</v>
      </c>
      <c r="D15" s="1074">
        <f>SUM(D11:D14)</f>
        <v>0</v>
      </c>
      <c r="E15" s="128">
        <v>180</v>
      </c>
    </row>
    <row r="16" spans="1:5">
      <c r="A16" s="129"/>
      <c r="B16" s="124" t="s">
        <v>565</v>
      </c>
      <c r="C16" s="130"/>
      <c r="D16" s="131"/>
      <c r="E16" s="129"/>
    </row>
    <row r="17" spans="1:5">
      <c r="A17" s="25">
        <v>181</v>
      </c>
      <c r="B17" s="127" t="s">
        <v>566</v>
      </c>
      <c r="C17" s="1071">
        <v>0</v>
      </c>
      <c r="D17" s="1051">
        <v>0</v>
      </c>
      <c r="E17" s="25">
        <v>181</v>
      </c>
    </row>
    <row r="18" spans="1:5">
      <c r="A18" s="25">
        <f>1+A17</f>
        <v>182</v>
      </c>
      <c r="B18" s="127" t="s">
        <v>567</v>
      </c>
      <c r="C18" s="1072"/>
      <c r="D18" s="1053"/>
      <c r="E18" s="25">
        <f>1+E17</f>
        <v>182</v>
      </c>
    </row>
    <row r="19" spans="1:5">
      <c r="A19" s="25">
        <f>1+A18</f>
        <v>183</v>
      </c>
      <c r="B19" s="127" t="s">
        <v>568</v>
      </c>
      <c r="C19" s="1072"/>
      <c r="D19" s="1053"/>
      <c r="E19" s="25">
        <f>1+E18</f>
        <v>183</v>
      </c>
    </row>
    <row r="20" spans="1:5" ht="13.8" thickBot="1">
      <c r="A20" s="25">
        <f>1+A19</f>
        <v>184</v>
      </c>
      <c r="B20" s="127" t="s">
        <v>569</v>
      </c>
      <c r="C20" s="1073"/>
      <c r="D20" s="1068"/>
      <c r="E20" s="25">
        <f>1+E19</f>
        <v>184</v>
      </c>
    </row>
    <row r="21" spans="1:5">
      <c r="A21" s="25">
        <f>1+A20</f>
        <v>185</v>
      </c>
      <c r="B21" s="127" t="s">
        <v>678</v>
      </c>
      <c r="C21" s="1017">
        <f>SUM(C17:C20)</f>
        <v>0</v>
      </c>
      <c r="D21" s="1017">
        <f>SUM(D17:D20)</f>
        <v>0</v>
      </c>
      <c r="E21" s="25">
        <f>1+E20</f>
        <v>185</v>
      </c>
    </row>
    <row r="22" spans="1:5">
      <c r="A22" s="129" t="s">
        <v>764</v>
      </c>
      <c r="B22" s="124" t="s">
        <v>570</v>
      </c>
      <c r="C22" s="130"/>
      <c r="D22" s="131"/>
      <c r="E22" s="129" t="s">
        <v>764</v>
      </c>
    </row>
    <row r="23" spans="1:5">
      <c r="A23" s="25">
        <v>186</v>
      </c>
      <c r="B23" s="127" t="s">
        <v>571</v>
      </c>
      <c r="C23" s="1071">
        <v>0</v>
      </c>
      <c r="D23" s="1051">
        <v>0</v>
      </c>
      <c r="E23" s="25">
        <v>186</v>
      </c>
    </row>
    <row r="24" spans="1:5">
      <c r="A24" s="25">
        <f t="shared" ref="A24:A38" si="0">1+A23</f>
        <v>187</v>
      </c>
      <c r="B24" s="127" t="s">
        <v>572</v>
      </c>
      <c r="C24" s="1072"/>
      <c r="D24" s="1053"/>
      <c r="E24" s="25">
        <f t="shared" ref="E24:E38" si="1">1+E23</f>
        <v>187</v>
      </c>
    </row>
    <row r="25" spans="1:5">
      <c r="A25" s="25">
        <f t="shared" si="0"/>
        <v>188</v>
      </c>
      <c r="B25" s="127" t="s">
        <v>573</v>
      </c>
      <c r="C25" s="1072"/>
      <c r="D25" s="1053"/>
      <c r="E25" s="25">
        <f t="shared" si="1"/>
        <v>188</v>
      </c>
    </row>
    <row r="26" spans="1:5">
      <c r="A26" s="25">
        <f t="shared" si="0"/>
        <v>189</v>
      </c>
      <c r="B26" s="127" t="s">
        <v>574</v>
      </c>
      <c r="C26" s="1072"/>
      <c r="D26" s="1053"/>
      <c r="E26" s="25">
        <f t="shared" si="1"/>
        <v>189</v>
      </c>
    </row>
    <row r="27" spans="1:5">
      <c r="A27" s="25">
        <f t="shared" si="0"/>
        <v>190</v>
      </c>
      <c r="B27" s="127" t="s">
        <v>575</v>
      </c>
      <c r="C27" s="1072"/>
      <c r="D27" s="1053"/>
      <c r="E27" s="25">
        <f t="shared" si="1"/>
        <v>190</v>
      </c>
    </row>
    <row r="28" spans="1:5">
      <c r="A28" s="25">
        <f t="shared" si="0"/>
        <v>191</v>
      </c>
      <c r="B28" s="127" t="s">
        <v>576</v>
      </c>
      <c r="C28" s="1072"/>
      <c r="D28" s="1053"/>
      <c r="E28" s="25">
        <f t="shared" si="1"/>
        <v>191</v>
      </c>
    </row>
    <row r="29" spans="1:5">
      <c r="A29" s="25">
        <f t="shared" si="0"/>
        <v>192</v>
      </c>
      <c r="B29" s="127" t="s">
        <v>577</v>
      </c>
      <c r="C29" s="1072"/>
      <c r="D29" s="1053"/>
      <c r="E29" s="25">
        <f t="shared" si="1"/>
        <v>192</v>
      </c>
    </row>
    <row r="30" spans="1:5">
      <c r="A30" s="25">
        <f t="shared" si="0"/>
        <v>193</v>
      </c>
      <c r="B30" s="127" t="s">
        <v>578</v>
      </c>
      <c r="C30" s="1072"/>
      <c r="D30" s="1053"/>
      <c r="E30" s="25">
        <f t="shared" si="1"/>
        <v>193</v>
      </c>
    </row>
    <row r="31" spans="1:5">
      <c r="A31" s="25">
        <f t="shared" si="0"/>
        <v>194</v>
      </c>
      <c r="B31" s="127" t="s">
        <v>579</v>
      </c>
      <c r="C31" s="1072"/>
      <c r="D31" s="1053"/>
      <c r="E31" s="25">
        <f t="shared" si="1"/>
        <v>194</v>
      </c>
    </row>
    <row r="32" spans="1:5">
      <c r="A32" s="25">
        <f t="shared" si="0"/>
        <v>195</v>
      </c>
      <c r="B32" s="127" t="s">
        <v>580</v>
      </c>
      <c r="C32" s="1072"/>
      <c r="D32" s="1053"/>
      <c r="E32" s="25">
        <f t="shared" si="1"/>
        <v>195</v>
      </c>
    </row>
    <row r="33" spans="1:5">
      <c r="A33" s="25">
        <f t="shared" si="0"/>
        <v>196</v>
      </c>
      <c r="B33" s="127" t="s">
        <v>581</v>
      </c>
      <c r="C33" s="1072"/>
      <c r="D33" s="1053"/>
      <c r="E33" s="25">
        <f t="shared" si="1"/>
        <v>196</v>
      </c>
    </row>
    <row r="34" spans="1:5">
      <c r="A34" s="25">
        <f t="shared" si="0"/>
        <v>197</v>
      </c>
      <c r="B34" s="1059" t="s">
        <v>679</v>
      </c>
      <c r="C34" s="1072"/>
      <c r="D34" s="1053"/>
      <c r="E34" s="25">
        <f t="shared" si="1"/>
        <v>197</v>
      </c>
    </row>
    <row r="35" spans="1:5">
      <c r="A35" s="25">
        <f t="shared" si="0"/>
        <v>198</v>
      </c>
      <c r="B35" s="127" t="s">
        <v>582</v>
      </c>
      <c r="C35" s="1052"/>
      <c r="D35" s="1057"/>
      <c r="E35" s="25">
        <f t="shared" si="1"/>
        <v>198</v>
      </c>
    </row>
    <row r="36" spans="1:5" ht="13.8" thickBot="1">
      <c r="A36" s="25">
        <f t="shared" si="0"/>
        <v>199</v>
      </c>
      <c r="B36" s="127" t="s">
        <v>584</v>
      </c>
      <c r="C36" s="1067"/>
      <c r="D36" s="1081"/>
      <c r="E36" s="25">
        <f t="shared" si="1"/>
        <v>199</v>
      </c>
    </row>
    <row r="37" spans="1:5" ht="13.8" thickBot="1">
      <c r="A37" s="25">
        <f t="shared" si="0"/>
        <v>200</v>
      </c>
      <c r="B37" s="132" t="s">
        <v>680</v>
      </c>
      <c r="C37" s="1070">
        <f>SUM(C23:C36)</f>
        <v>0</v>
      </c>
      <c r="D37" s="1070">
        <f>SUM(D23:D36)</f>
        <v>0</v>
      </c>
      <c r="E37" s="25">
        <f t="shared" si="1"/>
        <v>200</v>
      </c>
    </row>
    <row r="38" spans="1:5" ht="13.8" thickBot="1">
      <c r="A38" s="25">
        <f t="shared" si="0"/>
        <v>201</v>
      </c>
      <c r="B38" s="144" t="s">
        <v>585</v>
      </c>
      <c r="C38" s="1075">
        <f>'21 '!C37+'21 '!C59+'22 '!C33+'22 '!C39+'23 '!C13+'23 '!C36+'23 '!C53+'23 '!C57+'24 '!C23+'24 '!C47+'24 '!C54+'25 '!C15+'25 '!C21+'25 '!C37</f>
        <v>0</v>
      </c>
      <c r="D38" s="1075">
        <f>'21 '!D37+'21 '!D59+'22 '!D33+'22 '!D39+'23 '!D13+'23 '!D36+'23 '!D53+'23 '!D57+'24 '!D23+'24 '!D47+'24 '!D54+'25 '!D15+'25 '!D21+'25 '!D37</f>
        <v>0</v>
      </c>
      <c r="E38" s="25">
        <f t="shared" si="1"/>
        <v>201</v>
      </c>
    </row>
    <row r="39" spans="1:5">
      <c r="A39" s="123" t="s">
        <v>764</v>
      </c>
      <c r="B39" s="193" t="s">
        <v>586</v>
      </c>
      <c r="C39" s="138"/>
      <c r="D39" s="138"/>
      <c r="E39" s="123" t="s">
        <v>764</v>
      </c>
    </row>
    <row r="40" spans="1:5">
      <c r="A40" s="123" t="s">
        <v>764</v>
      </c>
      <c r="B40" s="145" t="s">
        <v>587</v>
      </c>
      <c r="C40" s="138"/>
      <c r="D40" s="138"/>
      <c r="E40" s="123" t="s">
        <v>764</v>
      </c>
    </row>
    <row r="41" spans="1:5">
      <c r="A41" s="25">
        <v>202</v>
      </c>
      <c r="B41" s="127" t="s">
        <v>248</v>
      </c>
      <c r="C41" s="1071">
        <v>0</v>
      </c>
      <c r="D41" s="1051">
        <v>0</v>
      </c>
      <c r="E41" s="25">
        <v>202</v>
      </c>
    </row>
    <row r="42" spans="1:5">
      <c r="A42" s="25">
        <f>1+A41</f>
        <v>203</v>
      </c>
      <c r="B42" s="127" t="s">
        <v>249</v>
      </c>
      <c r="C42" s="1072"/>
      <c r="D42" s="1053"/>
      <c r="E42" s="25">
        <f>1+E41</f>
        <v>203</v>
      </c>
    </row>
    <row r="43" spans="1:5">
      <c r="A43" s="25">
        <v>204</v>
      </c>
      <c r="B43" s="127" t="s">
        <v>588</v>
      </c>
      <c r="C43" s="1072"/>
      <c r="D43" s="1053"/>
      <c r="E43" s="25">
        <v>204</v>
      </c>
    </row>
    <row r="44" spans="1:5">
      <c r="A44" s="25">
        <v>205</v>
      </c>
      <c r="B44" s="127" t="s">
        <v>589</v>
      </c>
      <c r="C44" s="1072"/>
      <c r="D44" s="1053"/>
      <c r="E44" s="25">
        <v>205</v>
      </c>
    </row>
    <row r="45" spans="1:5">
      <c r="A45" s="25">
        <f>1+A44</f>
        <v>206</v>
      </c>
      <c r="B45" s="127" t="s">
        <v>590</v>
      </c>
      <c r="C45" s="1072"/>
      <c r="D45" s="1053"/>
      <c r="E45" s="25">
        <f>1+E44</f>
        <v>206</v>
      </c>
    </row>
    <row r="46" spans="1:5">
      <c r="A46" s="25">
        <f>1+A45</f>
        <v>207</v>
      </c>
      <c r="B46" s="127" t="s">
        <v>591</v>
      </c>
      <c r="C46" s="1072"/>
      <c r="D46" s="1053"/>
      <c r="E46" s="25">
        <f>1+E45</f>
        <v>207</v>
      </c>
    </row>
    <row r="47" spans="1:5">
      <c r="A47" s="25">
        <f>1+A46</f>
        <v>208</v>
      </c>
      <c r="B47" s="127" t="s">
        <v>592</v>
      </c>
      <c r="C47" s="1072"/>
      <c r="D47" s="1053"/>
      <c r="E47" s="25">
        <f>1+E46</f>
        <v>208</v>
      </c>
    </row>
    <row r="48" spans="1:5">
      <c r="A48" s="25">
        <f>1+A47</f>
        <v>209</v>
      </c>
      <c r="B48" s="127" t="s">
        <v>593</v>
      </c>
      <c r="C48" s="1072"/>
      <c r="D48" s="1053"/>
      <c r="E48" s="25">
        <f>1+E47</f>
        <v>209</v>
      </c>
    </row>
    <row r="49" spans="1:8">
      <c r="A49" s="25">
        <v>210</v>
      </c>
      <c r="B49" s="127" t="s">
        <v>594</v>
      </c>
      <c r="C49" s="1072"/>
      <c r="D49" s="1053"/>
      <c r="E49" s="25">
        <v>210</v>
      </c>
    </row>
    <row r="50" spans="1:8" ht="13.8" thickBot="1">
      <c r="A50" s="25">
        <v>211</v>
      </c>
      <c r="B50" s="127" t="s">
        <v>595</v>
      </c>
      <c r="C50" s="1073"/>
      <c r="D50" s="1068"/>
      <c r="E50" s="25">
        <v>211</v>
      </c>
    </row>
    <row r="51" spans="1:8" ht="13.8" thickBot="1">
      <c r="A51" s="25">
        <v>212</v>
      </c>
      <c r="B51" s="127" t="s">
        <v>681</v>
      </c>
      <c r="C51" s="1076">
        <f>SUM(C41:C50)</f>
        <v>0</v>
      </c>
      <c r="D51" s="1076">
        <f>SUM(D41:D50)</f>
        <v>0</v>
      </c>
      <c r="E51" s="25">
        <v>212</v>
      </c>
    </row>
    <row r="52" spans="1:8" ht="13.8" thickBot="1">
      <c r="A52" s="25">
        <f>1+A51</f>
        <v>213</v>
      </c>
      <c r="B52" s="124" t="s">
        <v>682</v>
      </c>
      <c r="C52" s="1021">
        <f>C38+C51</f>
        <v>0</v>
      </c>
      <c r="D52" s="1021">
        <f>D38+D51</f>
        <v>0</v>
      </c>
      <c r="E52" s="25">
        <f>1+E51</f>
        <v>213</v>
      </c>
    </row>
    <row r="53" spans="1:8" ht="11.25" customHeight="1" thickBot="1">
      <c r="A53" s="146"/>
      <c r="B53" s="147"/>
      <c r="C53" s="148"/>
      <c r="D53" s="149"/>
      <c r="E53" s="146"/>
    </row>
    <row r="54" spans="1:8" ht="16.5" customHeight="1">
      <c r="A54" s="800">
        <f>1+A52</f>
        <v>214</v>
      </c>
      <c r="B54" s="150" t="s">
        <v>596</v>
      </c>
      <c r="C54" s="1077">
        <f>'21 '!C34-'25 '!C52</f>
        <v>0</v>
      </c>
      <c r="D54" s="1077">
        <f>'21 '!D34-'25 '!D52</f>
        <v>0</v>
      </c>
      <c r="E54" s="800">
        <f>1+E52</f>
        <v>214</v>
      </c>
    </row>
    <row r="55" spans="1:8" ht="12" customHeight="1" thickBot="1">
      <c r="A55" s="453"/>
      <c r="B55" s="151" t="s">
        <v>597</v>
      </c>
      <c r="C55" s="190"/>
      <c r="D55" s="861"/>
      <c r="E55" s="453"/>
    </row>
    <row r="56" spans="1:8">
      <c r="A56" s="139"/>
      <c r="B56" s="461"/>
      <c r="C56" s="262"/>
      <c r="D56" s="262"/>
      <c r="E56" s="262"/>
      <c r="F56" s="13"/>
      <c r="G56" s="1506"/>
      <c r="H56" s="1506"/>
    </row>
    <row r="57" spans="1:8" ht="10.5" customHeight="1">
      <c r="A57" s="139"/>
      <c r="B57" s="461"/>
      <c r="C57" s="262"/>
      <c r="D57" s="262"/>
      <c r="E57" s="262"/>
      <c r="F57" s="13"/>
      <c r="G57" s="1506"/>
      <c r="H57" s="1506"/>
    </row>
    <row r="58" spans="1:8" ht="16.5" customHeight="1">
      <c r="A58" s="269" t="s">
        <v>652</v>
      </c>
      <c r="B58" s="616"/>
      <c r="C58" s="618"/>
      <c r="D58" s="618"/>
      <c r="E58" s="616"/>
    </row>
    <row r="62" spans="1:8">
      <c r="B62" s="15"/>
    </row>
  </sheetData>
  <sheetProtection algorithmName="SHA-512" hashValue="O1duwXtnrgp8RpnSoRXHKUFaIASmfKmlm18jFzwiacoUdRF0A0GM7ln4FHChO2WmJFR8lXiyY3I/bPqDm4aP0Q==" saltValue="cFqabaXWCUL1koK7qcYw0A==" spinCount="100000" sheet="1" objects="1" scenarios="1"/>
  <printOptions horizontalCentered="1"/>
  <pageMargins left="0.81" right="0.4" top="0.5" bottom="0" header="0.33" footer="0.12"/>
  <pageSetup scale="95" orientation="portrait" r:id="rId1"/>
  <extLst>
    <ext xmlns:x14="http://schemas.microsoft.com/office/spreadsheetml/2009/9/main" uri="{78C0D931-6437-407d-A8EE-F0AAD7539E65}">
      <x14:conditionalFormattings>
        <x14:conditionalFormatting xmlns:xm="http://schemas.microsoft.com/office/excel/2006/main">
          <x14:cfRule type="cellIs" priority="10" operator="notEqual" id="{18300BE2-6135-43E0-A730-48BD4C6C669A}">
            <xm:f>'10  '!$D$12</xm:f>
            <x14:dxf>
              <fill>
                <patternFill>
                  <bgColor rgb="FFFFFF00"/>
                </patternFill>
              </fill>
            </x14:dxf>
          </x14:cfRule>
          <xm:sqref>D38</xm:sqref>
        </x14:conditionalFormatting>
        <x14:conditionalFormatting xmlns:xm="http://schemas.microsoft.com/office/excel/2006/main">
          <x14:cfRule type="cellIs" priority="9" operator="notEqual" id="{8323FDAA-924F-4B8E-BE4B-C3B8487B1E02}">
            <xm:f>'10  '!$D$13</xm:f>
            <x14:dxf>
              <fill>
                <patternFill>
                  <bgColor rgb="FFFFFF00"/>
                </patternFill>
              </fill>
            </x14:dxf>
          </x14:cfRule>
          <xm:sqref>D41</xm:sqref>
        </x14:conditionalFormatting>
        <x14:conditionalFormatting xmlns:xm="http://schemas.microsoft.com/office/excel/2006/main">
          <x14:cfRule type="cellIs" priority="6" operator="notEqual" id="{BADC7517-9041-411A-A4E1-0C644C8ADF07}">
            <xm:f>'10  '!$D$21</xm:f>
            <x14:dxf>
              <fill>
                <patternFill>
                  <bgColor rgb="FFFFFF00"/>
                </patternFill>
              </fill>
            </x14:dxf>
          </x14:cfRule>
          <xm:sqref>D44</xm:sqref>
        </x14:conditionalFormatting>
        <x14:conditionalFormatting xmlns:xm="http://schemas.microsoft.com/office/excel/2006/main">
          <x14:cfRule type="cellIs" priority="7" operator="notEqual" id="{02F14419-9B99-4D3A-8DBB-C5D13C07A228}">
            <xm:f>'10  '!$D$22</xm:f>
            <x14:dxf>
              <fill>
                <patternFill>
                  <bgColor rgb="FFFFFF00"/>
                </patternFill>
              </fill>
            </x14:dxf>
          </x14:cfRule>
          <xm:sqref>D45</xm:sqref>
        </x14:conditionalFormatting>
        <x14:conditionalFormatting xmlns:xm="http://schemas.microsoft.com/office/excel/2006/main">
          <x14:cfRule type="cellIs" priority="5" operator="notEqual" id="{119A61F8-37C9-4BC9-804F-EBB3375D6D09}">
            <xm:f>'10  '!$D$23</xm:f>
            <x14:dxf>
              <fill>
                <patternFill>
                  <bgColor rgb="FFFFFF00"/>
                </patternFill>
              </fill>
            </x14:dxf>
          </x14:cfRule>
          <xm:sqref>D46</xm:sqref>
        </x14:conditionalFormatting>
        <x14:conditionalFormatting xmlns:xm="http://schemas.microsoft.com/office/excel/2006/main">
          <x14:cfRule type="cellIs" priority="4" operator="notEqual" id="{3F25CFC0-5AD5-4DA3-AF3A-845091EAFB71}">
            <xm:f>'10  '!$D$24</xm:f>
            <x14:dxf>
              <fill>
                <patternFill>
                  <bgColor rgb="FFFFFF00"/>
                </patternFill>
              </fill>
            </x14:dxf>
          </x14:cfRule>
          <xm:sqref>D47</xm:sqref>
        </x14:conditionalFormatting>
        <x14:conditionalFormatting xmlns:xm="http://schemas.microsoft.com/office/excel/2006/main">
          <x14:cfRule type="cellIs" priority="3" operator="notEqual" id="{63738121-0BCD-44A3-868F-643853247729}">
            <xm:f>'10  '!$D$25</xm:f>
            <x14:dxf>
              <fill>
                <patternFill>
                  <bgColor rgb="FFFFFF00"/>
                </patternFill>
              </fill>
            </x14:dxf>
          </x14:cfRule>
          <xm:sqref>D48</xm:sqref>
        </x14:conditionalFormatting>
        <x14:conditionalFormatting xmlns:xm="http://schemas.microsoft.com/office/excel/2006/main">
          <x14:cfRule type="cellIs" priority="8" operator="notEqual" id="{39C4DF9E-F2A4-4B3B-BBBF-5602B0CF5578}">
            <xm:f>'10  '!$D$26+'10  '!$D$27</xm:f>
            <x14:dxf>
              <fill>
                <patternFill>
                  <bgColor rgb="FFFFFF00"/>
                </patternFill>
              </fill>
            </x14:dxf>
          </x14:cfRule>
          <xm:sqref>D49</xm:sqref>
        </x14:conditionalFormatting>
        <x14:conditionalFormatting xmlns:xm="http://schemas.microsoft.com/office/excel/2006/main">
          <x14:cfRule type="cellIs" priority="2" operator="notEqual" id="{1DD27F2A-82DF-4D89-9F35-312AE17CC9FF}">
            <xm:f>'10  '!$D$28</xm:f>
            <x14:dxf>
              <fill>
                <patternFill>
                  <bgColor rgb="FFFFFF00"/>
                </patternFill>
              </fill>
            </x14:dxf>
          </x14:cfRule>
          <xm:sqref>D50</xm:sqref>
        </x14:conditionalFormatting>
        <x14:conditionalFormatting xmlns:xm="http://schemas.microsoft.com/office/excel/2006/main">
          <x14:cfRule type="cellIs" priority="1" operator="notEqual" id="{13BF9A1D-CBC8-4A04-A9B3-C9A8487C3E15}">
            <xm:f>'10  '!$D$29</xm:f>
            <x14:dxf>
              <fill>
                <patternFill>
                  <bgColor rgb="FFFFFF00"/>
                </patternFill>
              </fill>
            </x14:dxf>
          </x14:cfRule>
          <xm:sqref>D52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outlinePr summaryBelow="0" summaryRight="0"/>
    <pageSetUpPr autoPageBreaks="0"/>
  </sheetPr>
  <dimension ref="A1:Z45"/>
  <sheetViews>
    <sheetView showGridLines="0" showOutlineSymbols="0" topLeftCell="A2" zoomScale="90" zoomScaleNormal="90" workbookViewId="0">
      <selection activeCell="O19" sqref="O19"/>
    </sheetView>
  </sheetViews>
  <sheetFormatPr defaultColWidth="9.21875" defaultRowHeight="13.2"/>
  <cols>
    <col min="1" max="1" width="5" style="12" customWidth="1"/>
    <col min="2" max="2" width="8.44140625" style="12" customWidth="1"/>
    <col min="3" max="3" width="16.44140625" style="12" customWidth="1"/>
    <col min="4" max="4" width="26.77734375" style="12" customWidth="1"/>
    <col min="5" max="6" width="16.44140625" style="12" customWidth="1"/>
    <col min="7" max="7" width="5" style="12" customWidth="1"/>
    <col min="8" max="8" width="9.21875" style="12"/>
    <col min="9" max="26" width="9.21875" style="1503"/>
    <col min="27" max="16384" width="9.21875" style="12"/>
  </cols>
  <sheetData>
    <row r="1" spans="1:7" ht="13.8">
      <c r="A1" s="1082" t="s">
        <v>1154</v>
      </c>
    </row>
    <row r="2" spans="1:7" ht="10.5" customHeight="1">
      <c r="A2" s="152"/>
    </row>
    <row r="3" spans="1:7" ht="10.5" customHeight="1">
      <c r="A3" s="152"/>
    </row>
    <row r="4" spans="1:7" ht="17.399999999999999">
      <c r="A4" s="16" t="s">
        <v>598</v>
      </c>
      <c r="B4" s="16"/>
      <c r="C4" s="16"/>
      <c r="D4" s="16"/>
      <c r="E4" s="16"/>
      <c r="F4" s="16"/>
      <c r="G4" s="16"/>
    </row>
    <row r="5" spans="1:7" ht="11.25" customHeight="1">
      <c r="A5" s="659"/>
    </row>
    <row r="6" spans="1:7">
      <c r="A6" s="669" t="s">
        <v>945</v>
      </c>
    </row>
    <row r="7" spans="1:7" ht="12.75" customHeight="1" thickBot="1">
      <c r="A7" s="659"/>
    </row>
    <row r="8" spans="1:7" ht="15.75" customHeight="1">
      <c r="A8" s="19" t="s">
        <v>758</v>
      </c>
      <c r="B8" s="668" t="s">
        <v>250</v>
      </c>
      <c r="C8" s="667"/>
      <c r="D8" s="666"/>
      <c r="E8" s="19" t="s">
        <v>599</v>
      </c>
      <c r="F8" s="19" t="s">
        <v>600</v>
      </c>
      <c r="G8" s="19" t="s">
        <v>758</v>
      </c>
    </row>
    <row r="9" spans="1:7" ht="15" customHeight="1">
      <c r="A9" s="20" t="s">
        <v>759</v>
      </c>
      <c r="B9" s="665" t="s">
        <v>601</v>
      </c>
      <c r="C9" s="624"/>
      <c r="D9" s="664"/>
      <c r="E9" s="20" t="s">
        <v>943</v>
      </c>
      <c r="F9" s="20" t="s">
        <v>602</v>
      </c>
      <c r="G9" s="20" t="s">
        <v>759</v>
      </c>
    </row>
    <row r="10" spans="1:7" ht="13.8" thickBot="1">
      <c r="A10" s="21"/>
      <c r="B10" s="663" t="s">
        <v>760</v>
      </c>
      <c r="C10" s="662"/>
      <c r="D10" s="661"/>
      <c r="E10" s="21" t="s">
        <v>761</v>
      </c>
      <c r="F10" s="21" t="s">
        <v>762</v>
      </c>
      <c r="G10" s="21"/>
    </row>
    <row r="11" spans="1:7" ht="25.05" customHeight="1">
      <c r="A11" s="217">
        <v>1</v>
      </c>
      <c r="B11" s="1453"/>
      <c r="C11" s="1457"/>
      <c r="D11" s="1454"/>
      <c r="E11" s="1087"/>
      <c r="F11" s="1088" t="s">
        <v>41</v>
      </c>
      <c r="G11" s="217">
        <v>1</v>
      </c>
    </row>
    <row r="12" spans="1:7" ht="25.05" customHeight="1">
      <c r="A12" s="217">
        <v>2</v>
      </c>
      <c r="B12" s="1444"/>
      <c r="C12" s="1445"/>
      <c r="D12" s="1446"/>
      <c r="E12" s="1087"/>
      <c r="F12" s="1089"/>
      <c r="G12" s="217">
        <v>2</v>
      </c>
    </row>
    <row r="13" spans="1:7" ht="25.05" customHeight="1">
      <c r="A13" s="217">
        <v>3</v>
      </c>
      <c r="B13" s="1444"/>
      <c r="C13" s="1445"/>
      <c r="D13" s="1446"/>
      <c r="E13" s="1087"/>
      <c r="F13" s="1089"/>
      <c r="G13" s="217">
        <v>3</v>
      </c>
    </row>
    <row r="14" spans="1:7" ht="25.05" customHeight="1">
      <c r="A14" s="217">
        <v>4</v>
      </c>
      <c r="B14" s="1444"/>
      <c r="C14" s="1445"/>
      <c r="D14" s="1446"/>
      <c r="E14" s="1087"/>
      <c r="F14" s="1089"/>
      <c r="G14" s="217">
        <v>4</v>
      </c>
    </row>
    <row r="15" spans="1:7" ht="25.05" customHeight="1">
      <c r="A15" s="217">
        <v>5</v>
      </c>
      <c r="B15" s="1444"/>
      <c r="C15" s="1445"/>
      <c r="D15" s="1446"/>
      <c r="E15" s="1087"/>
      <c r="F15" s="1089"/>
      <c r="G15" s="217">
        <v>5</v>
      </c>
    </row>
    <row r="16" spans="1:7" ht="25.05" customHeight="1">
      <c r="A16" s="217">
        <v>6</v>
      </c>
      <c r="B16" s="1444"/>
      <c r="C16" s="1445"/>
      <c r="D16" s="1446"/>
      <c r="E16" s="1087"/>
      <c r="F16" s="1089"/>
      <c r="G16" s="217">
        <v>6</v>
      </c>
    </row>
    <row r="17" spans="1:7" ht="25.05" customHeight="1" thickBot="1">
      <c r="A17" s="217">
        <v>7</v>
      </c>
      <c r="B17" s="1444" t="s">
        <v>1043</v>
      </c>
      <c r="C17" s="1445"/>
      <c r="D17" s="1446"/>
      <c r="E17" s="1090"/>
      <c r="F17" s="1091"/>
      <c r="G17" s="217">
        <v>7</v>
      </c>
    </row>
    <row r="18" spans="1:7" ht="25.05" customHeight="1" thickBot="1">
      <c r="A18" s="214">
        <v>8</v>
      </c>
      <c r="B18" s="862" t="s">
        <v>283</v>
      </c>
      <c r="C18" s="863"/>
      <c r="D18" s="864"/>
      <c r="E18" s="1085">
        <f>SUM(E11:E17)</f>
        <v>0</v>
      </c>
      <c r="F18" s="1083">
        <f>SUM(F11:F17)</f>
        <v>0</v>
      </c>
      <c r="G18" s="214">
        <v>8</v>
      </c>
    </row>
    <row r="19" spans="1:7" ht="26.25" customHeight="1">
      <c r="A19" s="659"/>
    </row>
    <row r="20" spans="1:7" ht="16.5" customHeight="1">
      <c r="A20" s="16" t="s">
        <v>603</v>
      </c>
      <c r="B20" s="624"/>
      <c r="C20" s="660"/>
      <c r="D20" s="624"/>
      <c r="E20" s="624"/>
      <c r="F20" s="624"/>
      <c r="G20" s="624"/>
    </row>
    <row r="21" spans="1:7" ht="15.75" customHeight="1">
      <c r="A21" s="659"/>
    </row>
    <row r="22" spans="1:7" ht="13.8">
      <c r="A22" s="594" t="s">
        <v>927</v>
      </c>
      <c r="B22" s="139"/>
    </row>
    <row r="23" spans="1:7">
      <c r="A23" s="594" t="s">
        <v>922</v>
      </c>
      <c r="B23" s="139"/>
    </row>
    <row r="24" spans="1:7">
      <c r="A24" s="594" t="s">
        <v>908</v>
      </c>
      <c r="B24" s="139"/>
    </row>
    <row r="25" spans="1:7">
      <c r="A25" s="462" t="s">
        <v>944</v>
      </c>
      <c r="B25" s="139"/>
    </row>
    <row r="26" spans="1:7" ht="6" customHeight="1" thickBot="1">
      <c r="A26" s="659"/>
    </row>
    <row r="27" spans="1:7" ht="15" customHeight="1">
      <c r="A27" s="19" t="s">
        <v>758</v>
      </c>
      <c r="B27" s="19" t="s">
        <v>36</v>
      </c>
      <c r="C27" s="865" t="s">
        <v>719</v>
      </c>
      <c r="D27" s="19" t="s">
        <v>604</v>
      </c>
      <c r="E27" s="19" t="s">
        <v>599</v>
      </c>
      <c r="F27" s="19" t="s">
        <v>600</v>
      </c>
      <c r="G27" s="19" t="s">
        <v>758</v>
      </c>
    </row>
    <row r="28" spans="1:7" ht="14.25" customHeight="1">
      <c r="A28" s="20" t="s">
        <v>759</v>
      </c>
      <c r="B28" s="20" t="s">
        <v>759</v>
      </c>
      <c r="C28" s="866"/>
      <c r="D28" s="20" t="s">
        <v>605</v>
      </c>
      <c r="E28" s="20" t="s">
        <v>943</v>
      </c>
      <c r="F28" s="20" t="s">
        <v>606</v>
      </c>
      <c r="G28" s="20" t="s">
        <v>759</v>
      </c>
    </row>
    <row r="29" spans="1:7" ht="15" customHeight="1" thickBot="1">
      <c r="A29" s="21"/>
      <c r="B29" s="21" t="s">
        <v>760</v>
      </c>
      <c r="C29" s="21" t="s">
        <v>761</v>
      </c>
      <c r="D29" s="21" t="s">
        <v>762</v>
      </c>
      <c r="E29" s="21" t="s">
        <v>763</v>
      </c>
      <c r="F29" s="21" t="s">
        <v>267</v>
      </c>
      <c r="G29" s="21"/>
    </row>
    <row r="30" spans="1:7" ht="26.1" customHeight="1">
      <c r="A30" s="217">
        <v>9</v>
      </c>
      <c r="B30" s="1084"/>
      <c r="C30" s="1084"/>
      <c r="D30" s="1092"/>
      <c r="E30" s="1093"/>
      <c r="F30" s="1094" t="s">
        <v>41</v>
      </c>
      <c r="G30" s="217">
        <v>9</v>
      </c>
    </row>
    <row r="31" spans="1:7" ht="26.1" customHeight="1">
      <c r="A31" s="217">
        <v>10</v>
      </c>
      <c r="B31" s="1084"/>
      <c r="C31" s="1084"/>
      <c r="D31" s="1092"/>
      <c r="E31" s="1093"/>
      <c r="F31" s="1095"/>
      <c r="G31" s="217">
        <v>10</v>
      </c>
    </row>
    <row r="32" spans="1:7" ht="26.1" customHeight="1">
      <c r="A32" s="217">
        <v>11</v>
      </c>
      <c r="B32" s="1084"/>
      <c r="C32" s="1084"/>
      <c r="D32" s="1092"/>
      <c r="E32" s="1093"/>
      <c r="F32" s="1095"/>
      <c r="G32" s="217">
        <v>11</v>
      </c>
    </row>
    <row r="33" spans="1:7" ht="26.1" customHeight="1">
      <c r="A33" s="217">
        <v>12</v>
      </c>
      <c r="B33" s="1084"/>
      <c r="C33" s="1084"/>
      <c r="D33" s="1092"/>
      <c r="E33" s="1093"/>
      <c r="F33" s="1095"/>
      <c r="G33" s="217">
        <v>12</v>
      </c>
    </row>
    <row r="34" spans="1:7" ht="26.1" customHeight="1">
      <c r="A34" s="217">
        <v>13</v>
      </c>
      <c r="B34" s="1084"/>
      <c r="C34" s="1084"/>
      <c r="D34" s="1092"/>
      <c r="E34" s="1093"/>
      <c r="F34" s="1095"/>
      <c r="G34" s="217">
        <v>13</v>
      </c>
    </row>
    <row r="35" spans="1:7" ht="26.1" customHeight="1">
      <c r="A35" s="217">
        <v>14</v>
      </c>
      <c r="B35" s="1084"/>
      <c r="C35" s="1084"/>
      <c r="D35" s="1092"/>
      <c r="E35" s="1093"/>
      <c r="F35" s="1095"/>
      <c r="G35" s="217">
        <v>14</v>
      </c>
    </row>
    <row r="36" spans="1:7" ht="26.1" customHeight="1" thickBot="1">
      <c r="A36" s="217">
        <v>15</v>
      </c>
      <c r="B36" s="1084" t="s">
        <v>1043</v>
      </c>
      <c r="C36" s="1084"/>
      <c r="D36" s="1092"/>
      <c r="E36" s="1096"/>
      <c r="F36" s="1097"/>
      <c r="G36" s="217">
        <v>15</v>
      </c>
    </row>
    <row r="37" spans="1:7" ht="26.1" customHeight="1" thickBot="1">
      <c r="A37" s="214">
        <v>16</v>
      </c>
      <c r="B37" s="862" t="s">
        <v>283</v>
      </c>
      <c r="C37" s="863"/>
      <c r="D37" s="864"/>
      <c r="E37" s="1086">
        <f>SUM(E30:E36)</f>
        <v>0</v>
      </c>
      <c r="F37" s="1083">
        <f>SUM(F30:F36)</f>
        <v>0</v>
      </c>
      <c r="G37" s="214">
        <v>16</v>
      </c>
    </row>
    <row r="38" spans="1:7">
      <c r="D38" s="658"/>
    </row>
    <row r="39" spans="1:7">
      <c r="D39" s="658"/>
    </row>
    <row r="40" spans="1:7" ht="17.399999999999999">
      <c r="A40" s="69" t="s">
        <v>653</v>
      </c>
      <c r="B40" s="624"/>
      <c r="C40" s="624"/>
      <c r="D40" s="1316"/>
      <c r="E40" s="624"/>
      <c r="F40" s="624"/>
      <c r="G40" s="624"/>
    </row>
    <row r="45" spans="1:7">
      <c r="B45" s="15"/>
    </row>
  </sheetData>
  <sheetProtection algorithmName="SHA-512" hashValue="+zlu2qrgWc0kTnLJOFjvQV8m7LypGLZpWyEbMqcqY/bSdYSNFQi4VjcK9P1kFX2gyVmzN1OAE9SSmDsAjHbYDw==" saltValue="LDefStKozrpbd3YSm2C4ig==" spinCount="100000" sheet="1" objects="1" scenarios="1"/>
  <mergeCells count="7">
    <mergeCell ref="B17:D17"/>
    <mergeCell ref="B11:D11"/>
    <mergeCell ref="B12:D12"/>
    <mergeCell ref="B13:D13"/>
    <mergeCell ref="B14:D14"/>
    <mergeCell ref="B15:D15"/>
    <mergeCell ref="B16:D16"/>
  </mergeCells>
  <printOptions horizontalCentered="1"/>
  <pageMargins left="0.81" right="0.4" top="0.5" bottom="0" header="0.33" footer="0.12"/>
  <pageSetup scale="9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outlinePr summaryBelow="0" summaryRight="0"/>
  </sheetPr>
  <dimension ref="A1:Z42"/>
  <sheetViews>
    <sheetView showGridLines="0" showOutlineSymbols="0" topLeftCell="I15" zoomScale="90" zoomScaleNormal="90" workbookViewId="0">
      <selection activeCell="Q28" sqref="Q28"/>
    </sheetView>
  </sheetViews>
  <sheetFormatPr defaultColWidth="9.21875" defaultRowHeight="13.2"/>
  <cols>
    <col min="1" max="1" width="5" style="56" customWidth="1"/>
    <col min="2" max="2" width="10.77734375" style="56" customWidth="1"/>
    <col min="3" max="3" width="17.21875" style="56" customWidth="1"/>
    <col min="4" max="4" width="27.21875" style="56" customWidth="1"/>
    <col min="5" max="6" width="15.5546875" style="56" customWidth="1"/>
    <col min="7" max="7" width="5" style="56" customWidth="1"/>
    <col min="8" max="8" width="9.21875" style="12"/>
    <col min="9" max="26" width="9.21875" style="1503"/>
    <col min="27" max="16384" width="9.21875" style="12"/>
  </cols>
  <sheetData>
    <row r="1" spans="1:7" ht="13.8">
      <c r="A1" s="1061" t="s">
        <v>1129</v>
      </c>
    </row>
    <row r="2" spans="1:7" ht="7.5" customHeight="1">
      <c r="A2" s="23"/>
    </row>
    <row r="3" spans="1:7" ht="17.399999999999999">
      <c r="A3" s="463" t="s">
        <v>607</v>
      </c>
      <c r="B3" s="670"/>
      <c r="C3" s="464"/>
      <c r="D3" s="464"/>
      <c r="E3" s="464"/>
      <c r="F3" s="464"/>
      <c r="G3" s="464"/>
    </row>
    <row r="4" spans="1:7" ht="15" customHeight="1">
      <c r="A4" s="463" t="s">
        <v>608</v>
      </c>
      <c r="B4" s="464"/>
      <c r="C4" s="464"/>
      <c r="D4" s="464"/>
      <c r="E4" s="464"/>
      <c r="F4" s="464"/>
      <c r="G4" s="464"/>
    </row>
    <row r="5" spans="1:7" ht="12" customHeight="1">
      <c r="A5" s="463"/>
      <c r="B5" s="464"/>
      <c r="C5" s="464"/>
      <c r="D5" s="464"/>
      <c r="E5" s="464"/>
      <c r="F5" s="464"/>
      <c r="G5" s="464"/>
    </row>
    <row r="6" spans="1:7">
      <c r="A6" s="262" t="s">
        <v>994</v>
      </c>
      <c r="B6" s="262"/>
      <c r="C6" s="262"/>
      <c r="D6" s="262"/>
      <c r="E6" s="262"/>
      <c r="F6" s="262"/>
      <c r="G6" s="465"/>
    </row>
    <row r="7" spans="1:7">
      <c r="A7" s="262" t="s">
        <v>993</v>
      </c>
      <c r="B7" s="262"/>
      <c r="C7" s="262"/>
      <c r="D7" s="262"/>
      <c r="E7" s="262"/>
      <c r="F7" s="262"/>
      <c r="G7" s="465"/>
    </row>
    <row r="8" spans="1:7">
      <c r="A8" s="262" t="s">
        <v>992</v>
      </c>
      <c r="B8" s="262"/>
      <c r="C8" s="262"/>
      <c r="D8" s="262"/>
      <c r="E8" s="262"/>
      <c r="F8" s="262"/>
      <c r="G8" s="465"/>
    </row>
    <row r="9" spans="1:7" ht="12" customHeight="1" thickBot="1">
      <c r="A9" s="465"/>
      <c r="B9" s="465"/>
      <c r="C9" s="465"/>
      <c r="D9" s="465"/>
      <c r="E9" s="465"/>
      <c r="F9" s="465"/>
      <c r="G9" s="465"/>
    </row>
    <row r="10" spans="1:7" ht="14.25" customHeight="1">
      <c r="A10" s="222" t="s">
        <v>758</v>
      </c>
      <c r="B10" s="222" t="s">
        <v>36</v>
      </c>
      <c r="C10" s="222" t="s">
        <v>885</v>
      </c>
      <c r="D10" s="867" t="s">
        <v>972</v>
      </c>
      <c r="E10" s="222" t="s">
        <v>599</v>
      </c>
      <c r="F10" s="222" t="s">
        <v>600</v>
      </c>
      <c r="G10" s="222" t="s">
        <v>758</v>
      </c>
    </row>
    <row r="11" spans="1:7">
      <c r="A11" s="223" t="s">
        <v>759</v>
      </c>
      <c r="B11" s="223" t="s">
        <v>759</v>
      </c>
      <c r="C11" s="223" t="s">
        <v>759</v>
      </c>
      <c r="D11" s="757" t="s">
        <v>973</v>
      </c>
      <c r="E11" s="223" t="s">
        <v>943</v>
      </c>
      <c r="F11" s="223" t="s">
        <v>602</v>
      </c>
      <c r="G11" s="223" t="s">
        <v>759</v>
      </c>
    </row>
    <row r="12" spans="1:7" ht="13.8" thickBot="1">
      <c r="A12" s="103"/>
      <c r="B12" s="103" t="s">
        <v>760</v>
      </c>
      <c r="C12" s="103" t="s">
        <v>761</v>
      </c>
      <c r="D12" s="103" t="s">
        <v>762</v>
      </c>
      <c r="E12" s="103" t="s">
        <v>763</v>
      </c>
      <c r="F12" s="103" t="s">
        <v>267</v>
      </c>
      <c r="G12" s="103"/>
    </row>
    <row r="13" spans="1:7" ht="26.1" customHeight="1">
      <c r="A13" s="104">
        <v>1</v>
      </c>
      <c r="B13" s="1101"/>
      <c r="C13" s="1101"/>
      <c r="D13" s="1101"/>
      <c r="E13" s="1108"/>
      <c r="F13" s="1109">
        <v>0</v>
      </c>
      <c r="G13" s="104">
        <v>1</v>
      </c>
    </row>
    <row r="14" spans="1:7" ht="26.1" customHeight="1">
      <c r="A14" s="104">
        <v>2</v>
      </c>
      <c r="B14" s="1101"/>
      <c r="C14" s="1101"/>
      <c r="D14" s="1101"/>
      <c r="E14" s="1108"/>
      <c r="F14" s="1110"/>
      <c r="G14" s="104">
        <v>2</v>
      </c>
    </row>
    <row r="15" spans="1:7" ht="26.1" customHeight="1">
      <c r="A15" s="104">
        <v>3</v>
      </c>
      <c r="B15" s="1101"/>
      <c r="C15" s="1101"/>
      <c r="D15" s="1101"/>
      <c r="E15" s="1108"/>
      <c r="F15" s="1110"/>
      <c r="G15" s="104">
        <v>3</v>
      </c>
    </row>
    <row r="16" spans="1:7" ht="26.1" customHeight="1">
      <c r="A16" s="104">
        <v>4</v>
      </c>
      <c r="B16" s="1101"/>
      <c r="C16" s="1101"/>
      <c r="D16" s="1101"/>
      <c r="E16" s="1108"/>
      <c r="F16" s="1110"/>
      <c r="G16" s="104">
        <v>4</v>
      </c>
    </row>
    <row r="17" spans="1:7" ht="26.1" customHeight="1">
      <c r="A17" s="104">
        <v>5</v>
      </c>
      <c r="B17" s="1101"/>
      <c r="C17" s="1101"/>
      <c r="D17" s="1101"/>
      <c r="E17" s="1108"/>
      <c r="F17" s="1110"/>
      <c r="G17" s="104">
        <v>5</v>
      </c>
    </row>
    <row r="18" spans="1:7" ht="26.1" customHeight="1">
      <c r="A18" s="104">
        <v>6</v>
      </c>
      <c r="B18" s="1101"/>
      <c r="C18" s="1101"/>
      <c r="D18" s="1101"/>
      <c r="E18" s="1108"/>
      <c r="F18" s="1110"/>
      <c r="G18" s="104">
        <v>6</v>
      </c>
    </row>
    <row r="19" spans="1:7" ht="26.1" customHeight="1" thickBot="1">
      <c r="A19" s="104">
        <v>7</v>
      </c>
      <c r="B19" s="1084" t="s">
        <v>1043</v>
      </c>
      <c r="C19" s="1101"/>
      <c r="D19" s="1101"/>
      <c r="E19" s="1111"/>
      <c r="F19" s="1112"/>
      <c r="G19" s="104">
        <v>7</v>
      </c>
    </row>
    <row r="20" spans="1:7" ht="26.1" customHeight="1" thickBot="1">
      <c r="A20" s="103">
        <v>8</v>
      </c>
      <c r="B20" s="869" t="s">
        <v>283</v>
      </c>
      <c r="C20" s="870"/>
      <c r="D20" s="871"/>
      <c r="E20" s="1099">
        <f>SUM(E13:E19)</f>
        <v>0</v>
      </c>
      <c r="F20" s="1098">
        <f>SUM(F13:F19)</f>
        <v>0</v>
      </c>
      <c r="G20" s="103">
        <v>8</v>
      </c>
    </row>
    <row r="21" spans="1:7">
      <c r="A21" s="466"/>
      <c r="B21" s="467"/>
      <c r="C21" s="468"/>
      <c r="D21" s="468"/>
      <c r="E21" s="467"/>
      <c r="F21" s="467"/>
      <c r="G21" s="106"/>
    </row>
    <row r="22" spans="1:7">
      <c r="A22" s="469"/>
      <c r="B22" s="470"/>
      <c r="C22" s="470"/>
      <c r="D22" s="470"/>
      <c r="E22" s="470"/>
      <c r="F22" s="470"/>
      <c r="G22" s="469"/>
    </row>
    <row r="23" spans="1:7" ht="17.399999999999999">
      <c r="A23" s="471" t="s">
        <v>609</v>
      </c>
      <c r="B23" s="671"/>
      <c r="C23" s="472"/>
      <c r="D23" s="472"/>
      <c r="E23" s="472"/>
      <c r="F23" s="472"/>
      <c r="G23" s="472"/>
    </row>
    <row r="24" spans="1:7" ht="11.25" customHeight="1">
      <c r="A24" s="471"/>
      <c r="B24" s="671"/>
      <c r="C24" s="472"/>
      <c r="D24" s="472"/>
      <c r="E24" s="472"/>
      <c r="F24" s="472"/>
      <c r="G24" s="472"/>
    </row>
    <row r="25" spans="1:7" ht="13.8">
      <c r="A25" s="594" t="s">
        <v>927</v>
      </c>
      <c r="B25" s="470"/>
      <c r="C25" s="470"/>
      <c r="D25" s="470"/>
      <c r="E25" s="470"/>
      <c r="F25" s="470"/>
      <c r="G25" s="470"/>
    </row>
    <row r="26" spans="1:7">
      <c r="A26" s="594" t="s">
        <v>922</v>
      </c>
      <c r="B26" s="470"/>
      <c r="C26" s="470"/>
      <c r="D26" s="470"/>
      <c r="E26" s="470"/>
      <c r="F26" s="470"/>
      <c r="G26" s="470"/>
    </row>
    <row r="27" spans="1:7">
      <c r="A27" s="594" t="s">
        <v>908</v>
      </c>
      <c r="B27" s="470"/>
      <c r="C27" s="470"/>
      <c r="D27" s="470"/>
      <c r="E27" s="470"/>
      <c r="F27" s="470"/>
      <c r="G27" s="470"/>
    </row>
    <row r="28" spans="1:7">
      <c r="A28" s="462" t="s">
        <v>944</v>
      </c>
      <c r="B28" s="470"/>
      <c r="C28" s="470"/>
      <c r="D28" s="470"/>
      <c r="E28" s="470"/>
      <c r="F28" s="470"/>
      <c r="G28" s="470"/>
    </row>
    <row r="29" spans="1:7" ht="12.75" customHeight="1">
      <c r="A29" s="473"/>
      <c r="B29" s="473"/>
      <c r="C29" s="473"/>
      <c r="D29" s="473"/>
      <c r="E29" s="473"/>
      <c r="F29" s="473"/>
      <c r="G29" s="473"/>
    </row>
    <row r="30" spans="1:7" ht="12.75" customHeight="1" thickBot="1">
      <c r="A30" s="473"/>
      <c r="B30" s="473"/>
      <c r="C30" s="473"/>
      <c r="D30" s="473"/>
      <c r="E30" s="473"/>
      <c r="F30" s="473"/>
      <c r="G30" s="473"/>
    </row>
    <row r="31" spans="1:7" ht="15.75" customHeight="1">
      <c r="A31" s="222" t="s">
        <v>758</v>
      </c>
      <c r="B31" s="222" t="s">
        <v>36</v>
      </c>
      <c r="C31" s="872" t="s">
        <v>886</v>
      </c>
      <c r="D31" s="222" t="s">
        <v>604</v>
      </c>
      <c r="E31" s="222" t="s">
        <v>599</v>
      </c>
      <c r="F31" s="222" t="s">
        <v>600</v>
      </c>
      <c r="G31" s="222" t="s">
        <v>758</v>
      </c>
    </row>
    <row r="32" spans="1:7" ht="14.25" customHeight="1">
      <c r="A32" s="223" t="s">
        <v>759</v>
      </c>
      <c r="B32" s="223" t="s">
        <v>759</v>
      </c>
      <c r="C32" s="873"/>
      <c r="D32" s="223" t="s">
        <v>605</v>
      </c>
      <c r="E32" s="223" t="s">
        <v>943</v>
      </c>
      <c r="F32" s="223" t="s">
        <v>606</v>
      </c>
      <c r="G32" s="223" t="s">
        <v>759</v>
      </c>
    </row>
    <row r="33" spans="1:7" ht="15" customHeight="1" thickBot="1">
      <c r="A33" s="154"/>
      <c r="B33" s="103" t="s">
        <v>760</v>
      </c>
      <c r="C33" s="103" t="s">
        <v>761</v>
      </c>
      <c r="D33" s="103" t="s">
        <v>762</v>
      </c>
      <c r="E33" s="103" t="s">
        <v>763</v>
      </c>
      <c r="F33" s="103" t="s">
        <v>267</v>
      </c>
      <c r="G33" s="154"/>
    </row>
    <row r="34" spans="1:7" ht="26.1" customHeight="1">
      <c r="A34" s="104">
        <v>9</v>
      </c>
      <c r="B34" s="1101"/>
      <c r="C34" s="1101"/>
      <c r="D34" s="1102"/>
      <c r="E34" s="1103"/>
      <c r="F34" s="1104" t="s">
        <v>41</v>
      </c>
      <c r="G34" s="104">
        <v>9</v>
      </c>
    </row>
    <row r="35" spans="1:7" ht="26.1" customHeight="1">
      <c r="A35" s="104">
        <v>10</v>
      </c>
      <c r="B35" s="1101"/>
      <c r="C35" s="1101"/>
      <c r="D35" s="1102"/>
      <c r="E35" s="1103"/>
      <c r="F35" s="1105"/>
      <c r="G35" s="104">
        <v>10</v>
      </c>
    </row>
    <row r="36" spans="1:7" ht="26.1" customHeight="1">
      <c r="A36" s="104">
        <v>11</v>
      </c>
      <c r="B36" s="1101"/>
      <c r="C36" s="1101"/>
      <c r="D36" s="1102"/>
      <c r="E36" s="1103"/>
      <c r="F36" s="1105"/>
      <c r="G36" s="104">
        <v>11</v>
      </c>
    </row>
    <row r="37" spans="1:7" ht="26.1" customHeight="1">
      <c r="A37" s="104">
        <v>12</v>
      </c>
      <c r="B37" s="1101"/>
      <c r="C37" s="1101"/>
      <c r="D37" s="1102"/>
      <c r="E37" s="1103"/>
      <c r="F37" s="1105"/>
      <c r="G37" s="104">
        <v>12</v>
      </c>
    </row>
    <row r="38" spans="1:7" ht="26.1" customHeight="1">
      <c r="A38" s="104">
        <v>13</v>
      </c>
      <c r="B38" s="1101"/>
      <c r="C38" s="1101"/>
      <c r="D38" s="1102"/>
      <c r="E38" s="1103"/>
      <c r="F38" s="1105"/>
      <c r="G38" s="104">
        <v>13</v>
      </c>
    </row>
    <row r="39" spans="1:7" ht="26.1" customHeight="1" thickBot="1">
      <c r="A39" s="104">
        <v>14</v>
      </c>
      <c r="B39" s="1084" t="s">
        <v>1043</v>
      </c>
      <c r="C39" s="1101"/>
      <c r="D39" s="1102"/>
      <c r="E39" s="1106"/>
      <c r="F39" s="1107"/>
      <c r="G39" s="104">
        <v>14</v>
      </c>
    </row>
    <row r="40" spans="1:7" ht="26.1" customHeight="1" thickBot="1">
      <c r="A40" s="103">
        <v>15</v>
      </c>
      <c r="B40" s="869" t="s">
        <v>283</v>
      </c>
      <c r="C40" s="870"/>
      <c r="D40" s="871"/>
      <c r="E40" s="1100">
        <f>SUM(E34:E39)</f>
        <v>0</v>
      </c>
      <c r="F40" s="1098">
        <f>SUM(F34:F39)</f>
        <v>0</v>
      </c>
      <c r="G40" s="103">
        <v>15</v>
      </c>
    </row>
    <row r="41" spans="1:7">
      <c r="A41" s="474"/>
      <c r="B41" s="468"/>
      <c r="C41" s="468"/>
      <c r="D41" s="468"/>
      <c r="E41" s="468"/>
      <c r="F41" s="468"/>
      <c r="G41" s="474"/>
    </row>
    <row r="42" spans="1:7" ht="17.399999999999999">
      <c r="A42" s="475" t="s">
        <v>654</v>
      </c>
      <c r="B42" s="464"/>
      <c r="C42" s="464"/>
      <c r="D42" s="1317"/>
      <c r="E42" s="464"/>
      <c r="F42" s="464"/>
      <c r="G42" s="464"/>
    </row>
  </sheetData>
  <sheetProtection algorithmName="SHA-512" hashValue="tsxuL2Luxz2SzONeopk8oDab+VWh8eO0+v2g90TctyYgkB0r3yaFv6t7vdZYGvREuNxDv/sbpdW5U4pjyE5qDw==" saltValue="MhDcWPLHS1gyDpwTWDud4w==" spinCount="100000" sheet="1" objects="1" scenarios="1"/>
  <printOptions horizontalCentered="1"/>
  <pageMargins left="0.81" right="0.4" top="0.5" bottom="0" header="0.33" footer="0.12"/>
  <pageSetup scale="9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outlinePr summaryBelow="0" summaryRight="0"/>
  </sheetPr>
  <dimension ref="A1:Z36"/>
  <sheetViews>
    <sheetView showGridLines="0" showOutlineSymbols="0" topLeftCell="E1" zoomScale="90" zoomScaleNormal="90" workbookViewId="0">
      <selection activeCell="M26" sqref="M26"/>
    </sheetView>
  </sheetViews>
  <sheetFormatPr defaultColWidth="8.77734375" defaultRowHeight="13.2"/>
  <cols>
    <col min="1" max="1" width="5" style="56" customWidth="1"/>
    <col min="2" max="2" width="24.77734375" style="56" customWidth="1"/>
    <col min="3" max="3" width="27.21875" style="56" customWidth="1"/>
    <col min="4" max="5" width="15.5546875" style="56" customWidth="1"/>
    <col min="6" max="6" width="5" style="56" customWidth="1"/>
    <col min="7" max="7" width="8.77734375" style="12"/>
    <col min="8" max="26" width="8.77734375" style="1503"/>
    <col min="27" max="16384" width="8.77734375" style="12"/>
  </cols>
  <sheetData>
    <row r="1" spans="1:6" ht="13.8">
      <c r="A1" s="1061" t="s">
        <v>1154</v>
      </c>
    </row>
    <row r="2" spans="1:6" ht="7.5" customHeight="1">
      <c r="A2" s="23"/>
    </row>
    <row r="3" spans="1:6" ht="13.5" customHeight="1">
      <c r="A3" s="23"/>
    </row>
    <row r="4" spans="1:6" ht="17.399999999999999">
      <c r="A4" s="676" t="s">
        <v>340</v>
      </c>
      <c r="B4" s="672"/>
      <c r="C4" s="672"/>
      <c r="D4" s="672"/>
      <c r="E4" s="672"/>
      <c r="F4" s="672"/>
    </row>
    <row r="5" spans="1:6" ht="15" customHeight="1">
      <c r="A5" s="676" t="s">
        <v>341</v>
      </c>
      <c r="B5" s="672"/>
      <c r="C5" s="672"/>
      <c r="D5" s="672"/>
      <c r="E5" s="672"/>
      <c r="F5" s="672"/>
    </row>
    <row r="6" spans="1:6" ht="13.5" customHeight="1">
      <c r="A6" s="676"/>
      <c r="B6" s="672"/>
      <c r="C6" s="672"/>
      <c r="D6" s="672"/>
      <c r="E6" s="672"/>
      <c r="F6" s="672"/>
    </row>
    <row r="7" spans="1:6" ht="13.5" customHeight="1">
      <c r="A7" s="608" t="s">
        <v>947</v>
      </c>
      <c r="B7" s="609"/>
      <c r="C7" s="609"/>
      <c r="D7" s="609"/>
      <c r="E7" s="609"/>
      <c r="F7" s="1010"/>
    </row>
    <row r="8" spans="1:6" ht="13.5" customHeight="1">
      <c r="A8" s="608" t="s">
        <v>1015</v>
      </c>
      <c r="B8" s="609"/>
      <c r="C8" s="609"/>
      <c r="D8" s="609"/>
      <c r="E8" s="609"/>
      <c r="F8" s="1010"/>
    </row>
    <row r="9" spans="1:6">
      <c r="A9" s="608" t="s">
        <v>946</v>
      </c>
      <c r="B9" s="609"/>
      <c r="C9" s="609"/>
      <c r="D9" s="609"/>
      <c r="E9" s="609"/>
      <c r="F9" s="1010"/>
    </row>
    <row r="10" spans="1:6" ht="13.5" customHeight="1" thickBot="1"/>
    <row r="11" spans="1:6" ht="14.25" customHeight="1">
      <c r="A11" s="222" t="s">
        <v>758</v>
      </c>
      <c r="B11" s="760" t="s">
        <v>889</v>
      </c>
      <c r="C11" s="867" t="s">
        <v>890</v>
      </c>
      <c r="D11" s="222" t="s">
        <v>599</v>
      </c>
      <c r="E11" s="222" t="s">
        <v>600</v>
      </c>
      <c r="F11" s="222" t="s">
        <v>758</v>
      </c>
    </row>
    <row r="12" spans="1:6">
      <c r="A12" s="223" t="s">
        <v>759</v>
      </c>
      <c r="B12" s="758" t="s">
        <v>888</v>
      </c>
      <c r="C12" s="868"/>
      <c r="D12" s="223" t="s">
        <v>943</v>
      </c>
      <c r="E12" s="223" t="s">
        <v>602</v>
      </c>
      <c r="F12" s="223" t="s">
        <v>759</v>
      </c>
    </row>
    <row r="13" spans="1:6" ht="13.8" thickBot="1">
      <c r="A13" s="103"/>
      <c r="B13" s="759" t="s">
        <v>760</v>
      </c>
      <c r="C13" s="103" t="s">
        <v>761</v>
      </c>
      <c r="D13" s="103" t="s">
        <v>762</v>
      </c>
      <c r="E13" s="103" t="s">
        <v>763</v>
      </c>
      <c r="F13" s="103"/>
    </row>
    <row r="14" spans="1:6" ht="26.1" customHeight="1">
      <c r="A14" s="104">
        <v>1</v>
      </c>
      <c r="B14" s="1319"/>
      <c r="C14" s="1101"/>
      <c r="D14" s="1108"/>
      <c r="E14" s="1109" t="s">
        <v>41</v>
      </c>
      <c r="F14" s="104">
        <v>1</v>
      </c>
    </row>
    <row r="15" spans="1:6" ht="26.1" customHeight="1">
      <c r="A15" s="104">
        <v>2</v>
      </c>
      <c r="B15" s="1241"/>
      <c r="C15" s="1101"/>
      <c r="D15" s="1108"/>
      <c r="E15" s="1110"/>
      <c r="F15" s="104">
        <v>2</v>
      </c>
    </row>
    <row r="16" spans="1:6" ht="26.1" customHeight="1">
      <c r="A16" s="104">
        <v>3</v>
      </c>
      <c r="B16" s="1241"/>
      <c r="C16" s="1101"/>
      <c r="D16" s="1108"/>
      <c r="E16" s="1110"/>
      <c r="F16" s="104">
        <v>3</v>
      </c>
    </row>
    <row r="17" spans="1:6" ht="26.1" customHeight="1">
      <c r="A17" s="104">
        <v>4</v>
      </c>
      <c r="B17" s="1241"/>
      <c r="C17" s="1101"/>
      <c r="D17" s="1108"/>
      <c r="E17" s="1110"/>
      <c r="F17" s="104">
        <v>4</v>
      </c>
    </row>
    <row r="18" spans="1:6" ht="26.1" customHeight="1">
      <c r="A18" s="104">
        <v>5</v>
      </c>
      <c r="B18" s="1241"/>
      <c r="C18" s="1101"/>
      <c r="D18" s="1108"/>
      <c r="E18" s="1110"/>
      <c r="F18" s="104">
        <v>5</v>
      </c>
    </row>
    <row r="19" spans="1:6" ht="26.1" customHeight="1">
      <c r="A19" s="104">
        <v>6</v>
      </c>
      <c r="B19" s="1241"/>
      <c r="C19" s="1101"/>
      <c r="D19" s="1108"/>
      <c r="E19" s="1110"/>
      <c r="F19" s="104">
        <v>6</v>
      </c>
    </row>
    <row r="20" spans="1:6" ht="26.1" customHeight="1">
      <c r="A20" s="223">
        <v>7</v>
      </c>
      <c r="B20" s="1241"/>
      <c r="C20" s="1113"/>
      <c r="D20" s="1111"/>
      <c r="E20" s="1112"/>
      <c r="F20" s="104">
        <v>7</v>
      </c>
    </row>
    <row r="21" spans="1:6" ht="26.1" customHeight="1">
      <c r="A21" s="111">
        <v>8</v>
      </c>
      <c r="B21" s="1320"/>
      <c r="C21" s="1114"/>
      <c r="D21" s="1115"/>
      <c r="E21" s="1116"/>
      <c r="F21" s="177">
        <v>8</v>
      </c>
    </row>
    <row r="22" spans="1:6" ht="26.1" customHeight="1">
      <c r="A22" s="104">
        <v>9</v>
      </c>
      <c r="B22" s="1241"/>
      <c r="C22" s="1101"/>
      <c r="D22" s="1108"/>
      <c r="E22" s="1110"/>
      <c r="F22" s="104">
        <v>9</v>
      </c>
    </row>
    <row r="23" spans="1:6" ht="26.1" customHeight="1">
      <c r="A23" s="104">
        <v>10</v>
      </c>
      <c r="B23" s="1241"/>
      <c r="C23" s="1101"/>
      <c r="D23" s="1108"/>
      <c r="E23" s="1110"/>
      <c r="F23" s="104">
        <v>10</v>
      </c>
    </row>
    <row r="24" spans="1:6" ht="26.1" customHeight="1">
      <c r="A24" s="104">
        <v>11</v>
      </c>
      <c r="B24" s="1241"/>
      <c r="C24" s="1101"/>
      <c r="D24" s="1108"/>
      <c r="E24" s="1110"/>
      <c r="F24" s="104">
        <v>11</v>
      </c>
    </row>
    <row r="25" spans="1:6" ht="26.1" customHeight="1">
      <c r="A25" s="104">
        <v>12</v>
      </c>
      <c r="B25" s="1241"/>
      <c r="C25" s="1101"/>
      <c r="D25" s="1108"/>
      <c r="E25" s="1110"/>
      <c r="F25" s="104">
        <v>12</v>
      </c>
    </row>
    <row r="26" spans="1:6" ht="26.1" customHeight="1">
      <c r="A26" s="104">
        <v>13</v>
      </c>
      <c r="B26" s="1241"/>
      <c r="C26" s="1101"/>
      <c r="D26" s="1108"/>
      <c r="E26" s="1110"/>
      <c r="F26" s="104">
        <v>13</v>
      </c>
    </row>
    <row r="27" spans="1:6" ht="26.1" customHeight="1">
      <c r="A27" s="104">
        <v>14</v>
      </c>
      <c r="B27" s="1241"/>
      <c r="C27" s="1101"/>
      <c r="D27" s="1108"/>
      <c r="E27" s="1110"/>
      <c r="F27" s="104">
        <v>14</v>
      </c>
    </row>
    <row r="28" spans="1:6" ht="26.1" customHeight="1">
      <c r="A28" s="104">
        <v>15</v>
      </c>
      <c r="B28" s="1241"/>
      <c r="C28" s="1101"/>
      <c r="D28" s="1108"/>
      <c r="E28" s="1110"/>
      <c r="F28" s="104">
        <v>15</v>
      </c>
    </row>
    <row r="29" spans="1:6" ht="26.1" customHeight="1">
      <c r="A29" s="104">
        <v>16</v>
      </c>
      <c r="B29" s="1241"/>
      <c r="C29" s="1101"/>
      <c r="D29" s="1108"/>
      <c r="E29" s="1110"/>
      <c r="F29" s="104">
        <v>16</v>
      </c>
    </row>
    <row r="30" spans="1:6" ht="26.1" customHeight="1">
      <c r="A30" s="104">
        <v>17</v>
      </c>
      <c r="B30" s="1241"/>
      <c r="C30" s="1101"/>
      <c r="D30" s="1108"/>
      <c r="E30" s="1110"/>
      <c r="F30" s="104">
        <v>17</v>
      </c>
    </row>
    <row r="31" spans="1:6" ht="26.1" customHeight="1" thickBot="1">
      <c r="A31" s="104">
        <v>18</v>
      </c>
      <c r="B31" s="1458" t="s">
        <v>1043</v>
      </c>
      <c r="C31" s="1459"/>
      <c r="D31" s="1108"/>
      <c r="E31" s="1110"/>
      <c r="F31" s="104">
        <v>18</v>
      </c>
    </row>
    <row r="32" spans="1:6" ht="26.1" customHeight="1" thickBot="1">
      <c r="A32" s="103">
        <v>19</v>
      </c>
      <c r="B32" s="1460" t="s">
        <v>283</v>
      </c>
      <c r="C32" s="1461"/>
      <c r="D32" s="1099">
        <f>SUM(D14:D31)</f>
        <v>0</v>
      </c>
      <c r="E32" s="1098">
        <f>SUM(E14:E31)</f>
        <v>0</v>
      </c>
      <c r="F32" s="103">
        <v>19</v>
      </c>
    </row>
    <row r="33" spans="1:6" ht="15" customHeight="1">
      <c r="A33" s="105"/>
      <c r="B33" s="106"/>
      <c r="C33" s="106"/>
      <c r="D33" s="106"/>
      <c r="E33" s="106"/>
      <c r="F33" s="105"/>
    </row>
    <row r="34" spans="1:6" ht="19.5" customHeight="1">
      <c r="A34" s="106"/>
      <c r="B34" s="107"/>
      <c r="C34" s="107"/>
      <c r="D34" s="176"/>
      <c r="E34" s="107"/>
      <c r="F34" s="106"/>
    </row>
    <row r="35" spans="1:6" ht="8.25" customHeight="1">
      <c r="A35" s="674"/>
      <c r="B35" s="675"/>
      <c r="C35" s="675"/>
      <c r="D35" s="675"/>
      <c r="E35" s="675"/>
      <c r="F35" s="674"/>
    </row>
    <row r="36" spans="1:6" ht="17.399999999999999">
      <c r="A36" s="673" t="s">
        <v>887</v>
      </c>
      <c r="B36" s="672"/>
      <c r="C36" s="1318"/>
      <c r="D36" s="672"/>
      <c r="E36" s="672"/>
      <c r="F36" s="672"/>
    </row>
  </sheetData>
  <sheetProtection algorithmName="SHA-512" hashValue="//JWrzMNku+cWtscURMWb/RGJHwHOtQKof4E/w61Nf3bDwy8fJd9HWFrxABNgckrkdY8jncmh4QQB773+B7V4w==" saltValue="leRi0KScbR9kTnQJKYE/Ww==" spinCount="100000" sheet="1" objects="1" scenarios="1"/>
  <mergeCells count="2">
    <mergeCell ref="B31:C31"/>
    <mergeCell ref="B32:C32"/>
  </mergeCells>
  <printOptions horizontalCentered="1"/>
  <pageMargins left="0.81" right="0.4" top="0.5" bottom="0" header="0.33" footer="0.12"/>
  <pageSetup scale="9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outlinePr summaryBelow="0" summaryRight="0"/>
  </sheetPr>
  <dimension ref="A1:IQ33"/>
  <sheetViews>
    <sheetView showGridLines="0" showOutlineSymbols="0" topLeftCell="G6" zoomScaleNormal="100" workbookViewId="0">
      <selection activeCell="K21" sqref="K21"/>
    </sheetView>
  </sheetViews>
  <sheetFormatPr defaultColWidth="9" defaultRowHeight="13.2"/>
  <cols>
    <col min="1" max="1" width="4.5546875" style="59" customWidth="1"/>
    <col min="2" max="2" width="4.21875" style="57" customWidth="1"/>
    <col min="3" max="3" width="8" style="57" customWidth="1"/>
    <col min="4" max="4" width="21.77734375" style="57" customWidth="1"/>
    <col min="5" max="5" width="34.5546875" style="57" customWidth="1"/>
    <col min="6" max="6" width="7.77734375" style="58" customWidth="1"/>
    <col min="7" max="7" width="18.5546875" style="57" customWidth="1"/>
    <col min="8" max="8" width="16.5546875" style="57" customWidth="1"/>
    <col min="9" max="9" width="13" style="57" customWidth="1"/>
    <col min="10" max="10" width="4.5546875" style="57" customWidth="1"/>
    <col min="11" max="11" width="9" style="57"/>
    <col min="12" max="30" width="9" style="1514"/>
    <col min="31" max="16384" width="9" style="57"/>
  </cols>
  <sheetData>
    <row r="1" spans="2:251" ht="13.8">
      <c r="B1" s="1117" t="s">
        <v>1129</v>
      </c>
    </row>
    <row r="2" spans="2:251" ht="8.25" customHeight="1"/>
    <row r="3" spans="2:251" ht="17.399999999999999">
      <c r="B3" s="682" t="s">
        <v>394</v>
      </c>
      <c r="C3" s="682"/>
      <c r="D3" s="681"/>
      <c r="E3" s="680"/>
      <c r="F3" s="680"/>
      <c r="G3" s="680"/>
      <c r="H3" s="680"/>
      <c r="I3" s="680"/>
      <c r="J3" s="680"/>
      <c r="K3" s="59"/>
      <c r="L3" s="1515"/>
      <c r="M3" s="1515"/>
      <c r="N3" s="1515"/>
      <c r="O3" s="1515"/>
      <c r="P3" s="1515"/>
      <c r="Q3" s="1515"/>
      <c r="R3" s="1515"/>
      <c r="S3" s="1515"/>
      <c r="T3" s="1515"/>
      <c r="U3" s="1515"/>
      <c r="V3" s="1515"/>
      <c r="W3" s="1515"/>
      <c r="X3" s="1515"/>
      <c r="Y3" s="1515"/>
      <c r="Z3" s="1515"/>
      <c r="AA3" s="1515"/>
      <c r="AB3" s="1515"/>
      <c r="AC3" s="1515"/>
      <c r="AD3" s="1515"/>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c r="ET3" s="59"/>
      <c r="EU3" s="59"/>
      <c r="EV3" s="59"/>
      <c r="EW3" s="59"/>
      <c r="EX3" s="59"/>
      <c r="EY3" s="59"/>
      <c r="EZ3" s="59"/>
      <c r="FA3" s="59"/>
      <c r="FB3" s="59"/>
      <c r="FC3" s="59"/>
      <c r="FD3" s="59"/>
      <c r="FE3" s="59"/>
      <c r="FF3" s="59"/>
      <c r="FG3" s="59"/>
      <c r="FH3" s="59"/>
      <c r="FI3" s="59"/>
      <c r="FJ3" s="59"/>
      <c r="FK3" s="59"/>
      <c r="FL3" s="59"/>
      <c r="FM3" s="59"/>
      <c r="FN3" s="59"/>
      <c r="FO3" s="59"/>
      <c r="FP3" s="59"/>
      <c r="FQ3" s="59"/>
      <c r="FR3" s="59"/>
      <c r="FS3" s="59"/>
      <c r="FT3" s="59"/>
      <c r="FU3" s="59"/>
      <c r="FV3" s="59"/>
      <c r="FW3" s="59"/>
      <c r="FX3" s="59"/>
      <c r="FY3" s="59"/>
      <c r="FZ3" s="59"/>
      <c r="GA3" s="59"/>
      <c r="GB3" s="59"/>
      <c r="GC3" s="59"/>
      <c r="GD3" s="59"/>
      <c r="GE3" s="59"/>
      <c r="GF3" s="59"/>
      <c r="GG3" s="59"/>
      <c r="GH3" s="59"/>
      <c r="GI3" s="59"/>
      <c r="GJ3" s="59"/>
      <c r="GK3" s="59"/>
      <c r="GL3" s="59"/>
      <c r="GM3" s="59"/>
      <c r="GN3" s="59"/>
      <c r="GO3" s="59"/>
      <c r="GP3" s="59"/>
      <c r="GQ3" s="59"/>
      <c r="GR3" s="59"/>
      <c r="GS3" s="59"/>
      <c r="GT3" s="59"/>
      <c r="GU3" s="59"/>
      <c r="GV3" s="59"/>
      <c r="GW3" s="59"/>
      <c r="GX3" s="59"/>
      <c r="GY3" s="59"/>
      <c r="GZ3" s="59"/>
      <c r="HA3" s="59"/>
      <c r="HB3" s="59"/>
      <c r="HC3" s="59"/>
      <c r="HD3" s="59"/>
      <c r="HE3" s="59"/>
      <c r="HF3" s="59"/>
      <c r="HG3" s="59"/>
      <c r="HH3" s="59"/>
      <c r="HI3" s="59"/>
      <c r="HJ3" s="59"/>
      <c r="HK3" s="59"/>
      <c r="HL3" s="59"/>
      <c r="HM3" s="59"/>
      <c r="HN3" s="59"/>
      <c r="HO3" s="59"/>
      <c r="HP3" s="59"/>
      <c r="HQ3" s="59"/>
      <c r="HR3" s="59"/>
      <c r="HS3" s="59"/>
      <c r="HT3" s="59"/>
      <c r="HU3" s="59"/>
      <c r="HV3" s="59"/>
      <c r="HW3" s="59"/>
      <c r="HX3" s="59"/>
      <c r="HY3" s="59"/>
      <c r="HZ3" s="59"/>
      <c r="IA3" s="59"/>
      <c r="IB3" s="59"/>
      <c r="IC3" s="59"/>
      <c r="ID3" s="59"/>
      <c r="IE3" s="59"/>
      <c r="IF3" s="59"/>
      <c r="IG3" s="59"/>
      <c r="IH3" s="59"/>
      <c r="II3" s="59"/>
      <c r="IJ3" s="59"/>
      <c r="IK3" s="59"/>
      <c r="IL3" s="59"/>
      <c r="IM3" s="59"/>
      <c r="IN3" s="59"/>
      <c r="IO3" s="59"/>
      <c r="IP3" s="59"/>
      <c r="IQ3" s="59"/>
    </row>
    <row r="4" spans="2:251" ht="12.75" customHeight="1">
      <c r="B4" s="58"/>
      <c r="C4" s="58"/>
      <c r="D4" s="58"/>
      <c r="E4" s="58"/>
      <c r="G4" s="58"/>
      <c r="H4" s="58"/>
      <c r="I4" s="58"/>
      <c r="J4" s="58"/>
    </row>
    <row r="5" spans="2:251" ht="15.75" customHeight="1">
      <c r="B5" s="678" t="s">
        <v>953</v>
      </c>
      <c r="C5" s="58"/>
      <c r="D5" s="58"/>
      <c r="E5" s="58"/>
      <c r="G5" s="58"/>
      <c r="H5" s="58"/>
      <c r="I5" s="58"/>
      <c r="J5" s="58"/>
    </row>
    <row r="6" spans="2:251" ht="15.75" customHeight="1">
      <c r="B6" s="679" t="s">
        <v>952</v>
      </c>
      <c r="C6" s="58"/>
      <c r="D6" s="58"/>
      <c r="E6" s="58"/>
      <c r="G6" s="58"/>
      <c r="H6" s="58"/>
      <c r="I6" s="58"/>
      <c r="J6" s="58"/>
    </row>
    <row r="7" spans="2:251" ht="15.75" customHeight="1">
      <c r="B7" s="678" t="s">
        <v>1001</v>
      </c>
      <c r="D7" s="58"/>
      <c r="E7" s="58"/>
      <c r="G7" s="58"/>
      <c r="H7" s="58"/>
      <c r="I7" s="58"/>
      <c r="J7" s="58"/>
    </row>
    <row r="8" spans="2:251" ht="15.75" customHeight="1">
      <c r="B8" s="677" t="s">
        <v>951</v>
      </c>
      <c r="D8" s="58"/>
      <c r="E8" s="58"/>
      <c r="G8" s="58"/>
      <c r="H8" s="58"/>
      <c r="I8" s="58"/>
      <c r="J8" s="58"/>
    </row>
    <row r="9" spans="2:251" ht="15.75" customHeight="1">
      <c r="B9" s="677" t="s">
        <v>950</v>
      </c>
      <c r="D9" s="58"/>
      <c r="E9" s="58"/>
      <c r="G9" s="58"/>
      <c r="H9" s="58"/>
      <c r="I9" s="58"/>
      <c r="J9" s="58"/>
    </row>
    <row r="10" spans="2:251" ht="15.6">
      <c r="B10" s="677"/>
      <c r="C10" s="58"/>
      <c r="D10" s="58"/>
      <c r="E10" s="58"/>
      <c r="G10" s="58"/>
      <c r="H10" s="58"/>
      <c r="I10" s="58"/>
      <c r="J10" s="58"/>
    </row>
    <row r="11" spans="2:251" ht="15.6">
      <c r="B11" s="677" t="s">
        <v>393</v>
      </c>
      <c r="C11" s="58"/>
      <c r="D11" s="58"/>
      <c r="E11" s="58"/>
      <c r="G11" s="58"/>
      <c r="H11" s="58"/>
      <c r="I11" s="58"/>
      <c r="J11" s="58"/>
    </row>
    <row r="12" spans="2:251" ht="13.8" thickBot="1">
      <c r="B12" s="58"/>
      <c r="C12" s="58"/>
      <c r="D12" s="58"/>
      <c r="E12" s="58"/>
      <c r="G12" s="58"/>
      <c r="H12" s="58"/>
      <c r="I12" s="58"/>
      <c r="J12" s="58"/>
    </row>
    <row r="13" spans="2:251" ht="15" customHeight="1">
      <c r="B13" s="224" t="s">
        <v>758</v>
      </c>
      <c r="C13" s="60" t="s">
        <v>610</v>
      </c>
      <c r="D13" s="877" t="s">
        <v>614</v>
      </c>
      <c r="E13" s="108" t="s">
        <v>604</v>
      </c>
      <c r="F13" s="877" t="s">
        <v>611</v>
      </c>
      <c r="G13" s="224" t="s">
        <v>949</v>
      </c>
      <c r="H13" s="224" t="s">
        <v>600</v>
      </c>
      <c r="I13" s="224" t="s">
        <v>284</v>
      </c>
      <c r="J13" s="224" t="s">
        <v>758</v>
      </c>
    </row>
    <row r="14" spans="2:251" ht="15" customHeight="1">
      <c r="B14" s="225" t="s">
        <v>759</v>
      </c>
      <c r="C14" s="61" t="s">
        <v>612</v>
      </c>
      <c r="D14" s="878"/>
      <c r="E14" s="225" t="s">
        <v>605</v>
      </c>
      <c r="F14" s="878"/>
      <c r="G14" s="225" t="s">
        <v>859</v>
      </c>
      <c r="H14" s="225" t="s">
        <v>606</v>
      </c>
      <c r="I14" s="225" t="s">
        <v>948</v>
      </c>
      <c r="J14" s="225" t="s">
        <v>759</v>
      </c>
    </row>
    <row r="15" spans="2:251" ht="15" customHeight="1" thickBot="1">
      <c r="B15" s="62"/>
      <c r="C15" s="63" t="s">
        <v>760</v>
      </c>
      <c r="D15" s="62" t="s">
        <v>761</v>
      </c>
      <c r="E15" s="109" t="s">
        <v>762</v>
      </c>
      <c r="F15" s="62" t="s">
        <v>763</v>
      </c>
      <c r="G15" s="62" t="s">
        <v>267</v>
      </c>
      <c r="H15" s="62" t="s">
        <v>281</v>
      </c>
      <c r="I15" s="62" t="s">
        <v>282</v>
      </c>
      <c r="J15" s="62"/>
    </row>
    <row r="16" spans="2:251" ht="24" customHeight="1">
      <c r="B16" s="64">
        <v>1</v>
      </c>
      <c r="C16" s="1121"/>
      <c r="D16" s="1122"/>
      <c r="E16" s="1122"/>
      <c r="F16" s="1123"/>
      <c r="G16" s="1124"/>
      <c r="H16" s="1125">
        <v>0</v>
      </c>
      <c r="I16" s="1356" t="e">
        <f>ROUND((H16/G16),2)</f>
        <v>#DIV/0!</v>
      </c>
      <c r="J16" s="64">
        <v>1</v>
      </c>
    </row>
    <row r="17" spans="1:10" ht="24" customHeight="1">
      <c r="B17" s="64">
        <v>2</v>
      </c>
      <c r="C17" s="1121"/>
      <c r="D17" s="1122"/>
      <c r="E17" s="1122"/>
      <c r="F17" s="1123"/>
      <c r="G17" s="1124"/>
      <c r="H17" s="1124"/>
      <c r="I17" s="1355" t="e">
        <f t="shared" ref="I17:I27" si="0">ROUND((H17/G17),2)</f>
        <v>#DIV/0!</v>
      </c>
      <c r="J17" s="64">
        <v>2</v>
      </c>
    </row>
    <row r="18" spans="1:10" ht="24" customHeight="1">
      <c r="B18" s="64">
        <v>3</v>
      </c>
      <c r="C18" s="1121"/>
      <c r="D18" s="1122"/>
      <c r="E18" s="1122"/>
      <c r="F18" s="1123"/>
      <c r="G18" s="1124"/>
      <c r="H18" s="1124"/>
      <c r="I18" s="1355" t="e">
        <f t="shared" si="0"/>
        <v>#DIV/0!</v>
      </c>
      <c r="J18" s="64">
        <v>3</v>
      </c>
    </row>
    <row r="19" spans="1:10" ht="24" customHeight="1">
      <c r="B19" s="64">
        <v>4</v>
      </c>
      <c r="C19" s="1121"/>
      <c r="D19" s="1122"/>
      <c r="E19" s="1122"/>
      <c r="F19" s="1123"/>
      <c r="G19" s="1124"/>
      <c r="H19" s="1124"/>
      <c r="I19" s="1355" t="e">
        <f t="shared" si="0"/>
        <v>#DIV/0!</v>
      </c>
      <c r="J19" s="64">
        <v>4</v>
      </c>
    </row>
    <row r="20" spans="1:10" ht="24" customHeight="1">
      <c r="A20" s="1321" t="s">
        <v>621</v>
      </c>
      <c r="B20" s="64">
        <v>5</v>
      </c>
      <c r="C20" s="1121"/>
      <c r="D20" s="1122"/>
      <c r="E20" s="1122"/>
      <c r="F20" s="1123"/>
      <c r="G20" s="1124"/>
      <c r="H20" s="1124"/>
      <c r="I20" s="1355" t="e">
        <f t="shared" si="0"/>
        <v>#DIV/0!</v>
      </c>
      <c r="J20" s="64">
        <v>5</v>
      </c>
    </row>
    <row r="21" spans="1:10" ht="24" customHeight="1">
      <c r="B21" s="64">
        <v>6</v>
      </c>
      <c r="C21" s="1121"/>
      <c r="D21" s="1122"/>
      <c r="E21" s="1122"/>
      <c r="F21" s="1123"/>
      <c r="G21" s="1124"/>
      <c r="H21" s="1124"/>
      <c r="I21" s="1355" t="e">
        <f t="shared" si="0"/>
        <v>#DIV/0!</v>
      </c>
      <c r="J21" s="64">
        <v>6</v>
      </c>
    </row>
    <row r="22" spans="1:10" ht="24" customHeight="1">
      <c r="B22" s="64">
        <v>7</v>
      </c>
      <c r="C22" s="1121"/>
      <c r="D22" s="1122"/>
      <c r="E22" s="1122"/>
      <c r="F22" s="1123"/>
      <c r="G22" s="1124"/>
      <c r="H22" s="1124"/>
      <c r="I22" s="1355" t="e">
        <f t="shared" si="0"/>
        <v>#DIV/0!</v>
      </c>
      <c r="J22" s="64">
        <v>7</v>
      </c>
    </row>
    <row r="23" spans="1:10" ht="24" customHeight="1">
      <c r="B23" s="64">
        <v>8</v>
      </c>
      <c r="C23" s="1121"/>
      <c r="D23" s="1122"/>
      <c r="E23" s="1122"/>
      <c r="F23" s="1123"/>
      <c r="G23" s="1124"/>
      <c r="H23" s="1124"/>
      <c r="I23" s="1355" t="e">
        <f t="shared" si="0"/>
        <v>#DIV/0!</v>
      </c>
      <c r="J23" s="64">
        <v>8</v>
      </c>
    </row>
    <row r="24" spans="1:10" ht="24" customHeight="1">
      <c r="B24" s="64">
        <v>9</v>
      </c>
      <c r="C24" s="1121"/>
      <c r="D24" s="1122"/>
      <c r="E24" s="1122"/>
      <c r="F24" s="1123"/>
      <c r="G24" s="1124"/>
      <c r="H24" s="1124"/>
      <c r="I24" s="1355" t="e">
        <f t="shared" si="0"/>
        <v>#DIV/0!</v>
      </c>
      <c r="J24" s="64">
        <v>9</v>
      </c>
    </row>
    <row r="25" spans="1:10" ht="24" customHeight="1">
      <c r="B25" s="64">
        <v>10</v>
      </c>
      <c r="C25" s="1121"/>
      <c r="D25" s="1122"/>
      <c r="E25" s="1122"/>
      <c r="F25" s="1123"/>
      <c r="G25" s="1124"/>
      <c r="H25" s="1124"/>
      <c r="I25" s="1355" t="e">
        <f t="shared" si="0"/>
        <v>#DIV/0!</v>
      </c>
      <c r="J25" s="64">
        <v>10</v>
      </c>
    </row>
    <row r="26" spans="1:10" ht="24" customHeight="1">
      <c r="B26" s="64">
        <v>11</v>
      </c>
      <c r="C26" s="1121"/>
      <c r="D26" s="1122"/>
      <c r="E26" s="1122"/>
      <c r="F26" s="1123"/>
      <c r="G26" s="1124"/>
      <c r="H26" s="1124"/>
      <c r="I26" s="1355" t="e">
        <f t="shared" si="0"/>
        <v>#DIV/0!</v>
      </c>
      <c r="J26" s="64">
        <v>11</v>
      </c>
    </row>
    <row r="27" spans="1:10" ht="24" customHeight="1" thickBot="1">
      <c r="B27" s="64">
        <v>12</v>
      </c>
      <c r="C27" s="1118" t="s">
        <v>1043</v>
      </c>
      <c r="D27" s="1122"/>
      <c r="E27" s="1122"/>
      <c r="F27" s="1123"/>
      <c r="G27" s="1126"/>
      <c r="H27" s="1126"/>
      <c r="I27" s="1355" t="e">
        <f t="shared" si="0"/>
        <v>#DIV/0!</v>
      </c>
      <c r="J27" s="64">
        <v>12</v>
      </c>
    </row>
    <row r="28" spans="1:10" ht="24" customHeight="1" thickBot="1">
      <c r="B28" s="65">
        <v>13</v>
      </c>
      <c r="C28" s="66"/>
      <c r="D28" s="874" t="s">
        <v>283</v>
      </c>
      <c r="E28" s="875"/>
      <c r="F28" s="876"/>
      <c r="G28" s="1120">
        <f>SUM(G16:G27)</f>
        <v>0</v>
      </c>
      <c r="H28" s="1119">
        <f>SUM(H16:H27)</f>
        <v>0</v>
      </c>
      <c r="I28" s="1357" t="e">
        <f>ROUND((H28/G28),2)</f>
        <v>#DIV/0!</v>
      </c>
      <c r="J28" s="65">
        <v>13</v>
      </c>
    </row>
    <row r="30" spans="1:10" ht="15.6">
      <c r="B30" s="195"/>
      <c r="C30" s="67"/>
      <c r="D30" s="58"/>
      <c r="E30" s="194"/>
      <c r="G30" s="58"/>
      <c r="H30" s="58"/>
      <c r="I30" s="58"/>
      <c r="J30" s="58"/>
    </row>
    <row r="31" spans="1:10">
      <c r="B31" s="58"/>
      <c r="C31" s="58"/>
      <c r="D31" s="58"/>
      <c r="E31" s="58"/>
      <c r="G31" s="58"/>
      <c r="H31" s="95"/>
      <c r="I31" s="58"/>
      <c r="J31" s="58"/>
    </row>
    <row r="32" spans="1:10">
      <c r="B32" s="58"/>
      <c r="C32" s="58"/>
      <c r="D32" s="58"/>
      <c r="E32" s="58"/>
      <c r="G32" s="58"/>
      <c r="H32" s="95"/>
      <c r="I32" s="58"/>
      <c r="J32" s="58"/>
    </row>
    <row r="33" spans="2:10">
      <c r="B33" s="58"/>
      <c r="C33" s="58"/>
      <c r="D33" s="58"/>
      <c r="E33" s="58"/>
      <c r="G33" s="58"/>
      <c r="H33" s="58"/>
      <c r="I33" s="58"/>
      <c r="J33" s="58"/>
    </row>
  </sheetData>
  <sheetProtection algorithmName="SHA-512" hashValue="87/e4dp+Pc+XaJCpsHh1CD3iZwa/izcMSyGYah0EIu2+lkB14Vs2tRHH5mGutrM2pboHo70APJ8JjlOqL6QjKA==" saltValue="mk1LQsEOEKLLL/zije5cnA==" spinCount="100000" sheet="1" objects="1" scenarios="1"/>
  <printOptions horizontalCentered="1"/>
  <pageMargins left="0.81" right="0.4" top="0.5" bottom="0" header="0.33" footer="0.12"/>
  <pageSetup scale="7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outlinePr summaryBelow="0" summaryRight="0"/>
    <pageSetUpPr autoPageBreaks="0"/>
  </sheetPr>
  <dimension ref="A1:Z42"/>
  <sheetViews>
    <sheetView showGridLines="0" showOutlineSymbols="0" topLeftCell="C1" zoomScale="90" zoomScaleNormal="90" workbookViewId="0">
      <selection activeCell="M24" sqref="M24"/>
    </sheetView>
  </sheetViews>
  <sheetFormatPr defaultColWidth="9" defaultRowHeight="13.2"/>
  <cols>
    <col min="1" max="1" width="5" style="68" customWidth="1"/>
    <col min="2" max="2" width="16.44140625" style="68" customWidth="1"/>
    <col min="3" max="3" width="46.5546875" style="68" customWidth="1"/>
    <col min="4" max="4" width="20.21875" style="68" customWidth="1"/>
    <col min="5" max="5" width="7.21875" style="68" customWidth="1"/>
    <col min="6" max="6" width="9" style="68" customWidth="1"/>
    <col min="7" max="7" width="9" style="1511" customWidth="1"/>
    <col min="8" max="26" width="9" style="1511"/>
    <col min="27" max="16384" width="9" style="68"/>
  </cols>
  <sheetData>
    <row r="1" spans="1:5" ht="13.8">
      <c r="A1" s="1061" t="s">
        <v>1129</v>
      </c>
    </row>
    <row r="2" spans="1:5" ht="12" customHeight="1"/>
    <row r="3" spans="1:5" ht="21.75" customHeight="1">
      <c r="A3" s="700" t="s">
        <v>613</v>
      </c>
      <c r="B3" s="700"/>
      <c r="C3" s="700"/>
      <c r="D3" s="700"/>
      <c r="E3" s="700"/>
    </row>
    <row r="4" spans="1:5" ht="12" customHeight="1">
      <c r="A4" s="687"/>
      <c r="B4" s="687"/>
      <c r="C4" s="687"/>
      <c r="D4" s="687"/>
      <c r="E4" s="687"/>
    </row>
    <row r="5" spans="1:5" ht="14.1" customHeight="1">
      <c r="A5" s="687"/>
      <c r="B5" s="265" t="s">
        <v>956</v>
      </c>
      <c r="C5" s="687"/>
      <c r="D5" s="687"/>
      <c r="E5" s="687"/>
    </row>
    <row r="6" spans="1:5" ht="14.1" customHeight="1">
      <c r="A6" s="687"/>
      <c r="B6" s="266" t="s">
        <v>955</v>
      </c>
      <c r="C6" s="687"/>
      <c r="D6" s="687"/>
      <c r="E6" s="687"/>
    </row>
    <row r="7" spans="1:5" ht="14.1" customHeight="1">
      <c r="A7" s="687"/>
      <c r="B7" s="266" t="s">
        <v>901</v>
      </c>
      <c r="C7" s="687"/>
      <c r="D7" s="687"/>
      <c r="E7" s="687"/>
    </row>
    <row r="8" spans="1:5" ht="12" customHeight="1" thickBot="1">
      <c r="A8" s="687"/>
      <c r="B8" s="687"/>
      <c r="C8" s="687"/>
      <c r="D8" s="687"/>
      <c r="E8" s="687"/>
    </row>
    <row r="9" spans="1:5" ht="24" customHeight="1">
      <c r="A9" s="695" t="s">
        <v>758</v>
      </c>
      <c r="B9" s="695" t="s">
        <v>614</v>
      </c>
      <c r="C9" s="697" t="s">
        <v>615</v>
      </c>
      <c r="D9" s="695" t="s">
        <v>284</v>
      </c>
      <c r="E9" s="695" t="s">
        <v>758</v>
      </c>
    </row>
    <row r="10" spans="1:5" ht="24" customHeight="1" thickBot="1">
      <c r="A10" s="692" t="s">
        <v>759</v>
      </c>
      <c r="B10" s="692" t="s">
        <v>760</v>
      </c>
      <c r="C10" s="694" t="s">
        <v>761</v>
      </c>
      <c r="D10" s="692" t="s">
        <v>762</v>
      </c>
      <c r="E10" s="692" t="s">
        <v>759</v>
      </c>
    </row>
    <row r="11" spans="1:5" ht="24" customHeight="1">
      <c r="A11" s="691">
        <v>1</v>
      </c>
      <c r="B11" s="1129"/>
      <c r="C11" s="1323"/>
      <c r="D11" s="1130" t="s">
        <v>41</v>
      </c>
      <c r="E11" s="691">
        <v>1</v>
      </c>
    </row>
    <row r="12" spans="1:5" ht="24" customHeight="1">
      <c r="A12" s="691">
        <v>2</v>
      </c>
      <c r="B12" s="1129"/>
      <c r="C12" s="1324"/>
      <c r="D12" s="1132"/>
      <c r="E12" s="691">
        <v>2</v>
      </c>
    </row>
    <row r="13" spans="1:5" ht="24" customHeight="1">
      <c r="A13" s="691">
        <v>3</v>
      </c>
      <c r="B13" s="1129"/>
      <c r="C13" s="1324"/>
      <c r="D13" s="1132"/>
      <c r="E13" s="691">
        <v>3</v>
      </c>
    </row>
    <row r="14" spans="1:5" ht="24" customHeight="1">
      <c r="A14" s="691">
        <v>4</v>
      </c>
      <c r="B14" s="1129"/>
      <c r="C14" s="1324"/>
      <c r="D14" s="1132"/>
      <c r="E14" s="691">
        <v>4</v>
      </c>
    </row>
    <row r="15" spans="1:5" ht="24" customHeight="1">
      <c r="A15" s="691">
        <v>5</v>
      </c>
      <c r="B15" s="1129"/>
      <c r="C15" s="1324"/>
      <c r="D15" s="1132"/>
      <c r="E15" s="691">
        <v>5</v>
      </c>
    </row>
    <row r="16" spans="1:5" ht="24" customHeight="1" thickBot="1">
      <c r="A16" s="691">
        <v>6</v>
      </c>
      <c r="B16" s="1084" t="s">
        <v>1043</v>
      </c>
      <c r="C16" s="1131"/>
      <c r="D16" s="1133"/>
      <c r="E16" s="691">
        <v>6</v>
      </c>
    </row>
    <row r="17" spans="1:5" ht="24" customHeight="1" thickBot="1">
      <c r="A17" s="703">
        <v>7</v>
      </c>
      <c r="B17" s="879" t="s">
        <v>813</v>
      </c>
      <c r="C17" s="880"/>
      <c r="D17" s="1127">
        <f>SUM(D11:D16)</f>
        <v>0</v>
      </c>
      <c r="E17" s="703">
        <v>7</v>
      </c>
    </row>
    <row r="18" spans="1:5" ht="24" customHeight="1">
      <c r="A18" s="701"/>
      <c r="B18" s="702"/>
      <c r="C18" s="702"/>
      <c r="D18" s="687"/>
      <c r="E18" s="701"/>
    </row>
    <row r="19" spans="1:5" ht="17.399999999999999">
      <c r="A19" s="700" t="s">
        <v>616</v>
      </c>
      <c r="B19" s="685"/>
      <c r="C19" s="685"/>
      <c r="D19" s="684"/>
      <c r="E19" s="684"/>
    </row>
    <row r="20" spans="1:5" ht="12.75" customHeight="1">
      <c r="A20" s="699"/>
      <c r="B20" s="687"/>
      <c r="C20" s="139"/>
      <c r="D20" s="687"/>
      <c r="E20" s="687"/>
    </row>
    <row r="21" spans="1:5" ht="13.8">
      <c r="A21" s="698" t="s">
        <v>894</v>
      </c>
      <c r="B21" s="685"/>
      <c r="C21" s="685"/>
      <c r="D21" s="684"/>
      <c r="E21" s="684"/>
    </row>
    <row r="22" spans="1:5" ht="13.8">
      <c r="A22" s="265" t="s">
        <v>720</v>
      </c>
      <c r="B22" s="687"/>
      <c r="C22" s="687"/>
      <c r="D22" s="687"/>
      <c r="E22" s="687"/>
    </row>
    <row r="23" spans="1:5" ht="13.8" thickBot="1">
      <c r="A23" s="687"/>
      <c r="B23" s="687"/>
      <c r="C23" s="687"/>
      <c r="D23" s="687"/>
      <c r="E23" s="687"/>
    </row>
    <row r="24" spans="1:5" ht="15.75" customHeight="1">
      <c r="A24" s="695" t="s">
        <v>758</v>
      </c>
      <c r="B24" s="697" t="s">
        <v>617</v>
      </c>
      <c r="C24" s="696"/>
      <c r="D24" s="695" t="s">
        <v>284</v>
      </c>
      <c r="E24" s="695" t="s">
        <v>758</v>
      </c>
    </row>
    <row r="25" spans="1:5" ht="15.75" customHeight="1" thickBot="1">
      <c r="A25" s="692" t="s">
        <v>759</v>
      </c>
      <c r="B25" s="694" t="s">
        <v>760</v>
      </c>
      <c r="C25" s="693"/>
      <c r="D25" s="692" t="s">
        <v>761</v>
      </c>
      <c r="E25" s="692" t="s">
        <v>759</v>
      </c>
    </row>
    <row r="26" spans="1:5" ht="24" customHeight="1">
      <c r="A26" s="691">
        <v>8</v>
      </c>
      <c r="B26" s="1462" t="s">
        <v>1084</v>
      </c>
      <c r="C26" s="1463"/>
      <c r="D26" s="1130">
        <v>0</v>
      </c>
      <c r="E26" s="691">
        <v>8</v>
      </c>
    </row>
    <row r="27" spans="1:5" ht="24" customHeight="1">
      <c r="A27" s="691">
        <v>9</v>
      </c>
      <c r="B27" s="1462" t="s">
        <v>1085</v>
      </c>
      <c r="C27" s="1463"/>
      <c r="D27" s="1134"/>
      <c r="E27" s="691">
        <v>9</v>
      </c>
    </row>
    <row r="28" spans="1:5" ht="24" customHeight="1">
      <c r="A28" s="691">
        <v>10</v>
      </c>
      <c r="B28" s="1462" t="s">
        <v>618</v>
      </c>
      <c r="C28" s="1463"/>
      <c r="D28" s="1134"/>
      <c r="E28" s="691">
        <v>10</v>
      </c>
    </row>
    <row r="29" spans="1:5" ht="24" customHeight="1">
      <c r="A29" s="691">
        <v>11</v>
      </c>
      <c r="B29" s="1462" t="s">
        <v>618</v>
      </c>
      <c r="C29" s="1463"/>
      <c r="D29" s="1134"/>
      <c r="E29" s="691">
        <v>11</v>
      </c>
    </row>
    <row r="30" spans="1:5" ht="24" customHeight="1">
      <c r="A30" s="691">
        <v>12</v>
      </c>
      <c r="B30" s="1462" t="s">
        <v>618</v>
      </c>
      <c r="C30" s="1463"/>
      <c r="D30" s="1134"/>
      <c r="E30" s="691">
        <v>12</v>
      </c>
    </row>
    <row r="31" spans="1:5" ht="24" customHeight="1">
      <c r="A31" s="691">
        <v>13</v>
      </c>
      <c r="B31" s="1462" t="s">
        <v>618</v>
      </c>
      <c r="C31" s="1463"/>
      <c r="D31" s="1134"/>
      <c r="E31" s="691">
        <v>13</v>
      </c>
    </row>
    <row r="32" spans="1:5" ht="24" customHeight="1">
      <c r="A32" s="691">
        <v>14</v>
      </c>
      <c r="B32" s="1462" t="s">
        <v>618</v>
      </c>
      <c r="C32" s="1463"/>
      <c r="D32" s="1135"/>
      <c r="E32" s="691">
        <v>14</v>
      </c>
    </row>
    <row r="33" spans="1:5" ht="24" customHeight="1">
      <c r="A33" s="691">
        <v>15</v>
      </c>
      <c r="B33" s="1462" t="s">
        <v>618</v>
      </c>
      <c r="C33" s="1463"/>
      <c r="D33" s="1134"/>
      <c r="E33" s="691">
        <v>15</v>
      </c>
    </row>
    <row r="34" spans="1:5" ht="24" customHeight="1" thickBot="1">
      <c r="A34" s="691">
        <v>16</v>
      </c>
      <c r="B34" s="1462" t="s">
        <v>1043</v>
      </c>
      <c r="C34" s="1463"/>
      <c r="D34" s="1136"/>
      <c r="E34" s="691">
        <v>16</v>
      </c>
    </row>
    <row r="35" spans="1:5" ht="24" customHeight="1" thickBot="1">
      <c r="A35" s="691">
        <v>17</v>
      </c>
      <c r="B35" s="879" t="s">
        <v>814</v>
      </c>
      <c r="C35" s="881"/>
      <c r="D35" s="1128">
        <f>SUM(D26:D34)</f>
        <v>0</v>
      </c>
      <c r="E35" s="691">
        <v>17</v>
      </c>
    </row>
    <row r="36" spans="1:5">
      <c r="A36" s="690"/>
      <c r="B36" s="690"/>
      <c r="C36" s="690"/>
      <c r="D36" s="690"/>
      <c r="E36" s="690"/>
    </row>
    <row r="37" spans="1:5" ht="13.8">
      <c r="A37" s="689" t="s">
        <v>721</v>
      </c>
      <c r="B37" s="610" t="s">
        <v>954</v>
      </c>
      <c r="C37" s="687"/>
      <c r="D37" s="687"/>
      <c r="E37" s="687"/>
    </row>
    <row r="38" spans="1:5">
      <c r="A38" s="687"/>
      <c r="B38" s="688" t="s">
        <v>722</v>
      </c>
      <c r="C38" s="687"/>
      <c r="D38" s="687"/>
      <c r="E38" s="687"/>
    </row>
    <row r="39" spans="1:5">
      <c r="A39" s="687"/>
      <c r="B39" s="687"/>
      <c r="C39" s="687"/>
      <c r="D39" s="687"/>
      <c r="E39" s="687"/>
    </row>
    <row r="40" spans="1:5" ht="17.399999999999999">
      <c r="A40" s="686" t="s">
        <v>342</v>
      </c>
      <c r="B40" s="685"/>
      <c r="C40" s="1322"/>
      <c r="D40" s="684"/>
      <c r="E40" s="684"/>
    </row>
    <row r="42" spans="1:5">
      <c r="B42" s="683" t="s">
        <v>764</v>
      </c>
    </row>
  </sheetData>
  <sheetProtection algorithmName="SHA-512" hashValue="9sVetbbRn/wY/vHTU1wvfH5ugVMvdqi23fSta2TtcFJIg/DtydQg1bz3lsC+G6oJPraN6jwlwIuEkdT29OE1cQ==" saltValue="L/lx+TacodtluyICmbeA7w==" spinCount="100000" sheet="1" objects="1" scenarios="1"/>
  <mergeCells count="9">
    <mergeCell ref="B32:C32"/>
    <mergeCell ref="B33:C33"/>
    <mergeCell ref="B34:C34"/>
    <mergeCell ref="B26:C26"/>
    <mergeCell ref="B27:C27"/>
    <mergeCell ref="B28:C28"/>
    <mergeCell ref="B29:C29"/>
    <mergeCell ref="B30:C30"/>
    <mergeCell ref="B31:C31"/>
  </mergeCells>
  <printOptions horizontalCentered="1"/>
  <pageMargins left="0.81" right="0.4" top="0.5" bottom="0" header="0.33" footer="0.12"/>
  <pageSetup scale="97" orientation="portrait" r:id="rId1"/>
  <extLst>
    <ext xmlns:x14="http://schemas.microsoft.com/office/spreadsheetml/2009/9/main" uri="{78C0D931-6437-407d-A8EE-F0AAD7539E65}">
      <x14:conditionalFormattings>
        <x14:conditionalFormatting xmlns:xm="http://schemas.microsoft.com/office/excel/2006/main">
          <x14:cfRule type="cellIs" priority="2" operator="notEqual" id="{6F4DB288-0628-4DC4-9DC1-CA1875ED092B}">
            <xm:f>'21 '!$C$25</xm:f>
            <x14:dxf>
              <fill>
                <patternFill>
                  <bgColor rgb="FFFFFF00"/>
                </patternFill>
              </fill>
            </x14:dxf>
          </x14:cfRule>
          <xm:sqref>D17</xm:sqref>
        </x14:conditionalFormatting>
        <x14:conditionalFormatting xmlns:xm="http://schemas.microsoft.com/office/excel/2006/main">
          <x14:cfRule type="cellIs" priority="1" operator="notEqual" id="{DD975B14-0D4D-4F78-B69B-0FCB4BD1BA34}">
            <xm:f>'21 '!$C$31</xm:f>
            <x14:dxf>
              <fill>
                <patternFill>
                  <bgColor rgb="FFFFFF00"/>
                </patternFill>
              </fill>
            </x14:dxf>
          </x14:cfRule>
          <xm:sqref>D35</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39D22-3EC8-4842-9BF2-3E6318B83D55}">
  <sheetPr codeName="Sheet46">
    <outlinePr summaryBelow="0" summaryRight="0"/>
    <pageSetUpPr autoPageBreaks="0"/>
  </sheetPr>
  <dimension ref="A1:AD57"/>
  <sheetViews>
    <sheetView showGridLines="0" showOutlineSymbols="0" zoomScale="89" zoomScaleNormal="89" workbookViewId="0">
      <selection activeCell="I17" sqref="I17"/>
    </sheetView>
  </sheetViews>
  <sheetFormatPr defaultColWidth="9.21875" defaultRowHeight="13.2"/>
  <cols>
    <col min="1" max="1" width="3.5546875" style="110" customWidth="1"/>
    <col min="2" max="2" width="30.21875" style="110" customWidth="1"/>
    <col min="3" max="3" width="9.77734375" style="110" customWidth="1"/>
    <col min="4" max="4" width="11.77734375" style="110" customWidth="1"/>
    <col min="5" max="5" width="12.21875" style="110" customWidth="1"/>
    <col min="6" max="6" width="12.44140625" style="110" customWidth="1"/>
    <col min="7" max="7" width="13.77734375" style="110" customWidth="1"/>
    <col min="8" max="8" width="4.21875" style="110" customWidth="1"/>
    <col min="9" max="9" width="9.21875" style="110"/>
    <col min="10" max="30" width="9.21875" style="1172"/>
    <col min="31" max="16384" width="9.21875" style="110"/>
  </cols>
  <sheetData>
    <row r="1" spans="1:8" ht="13.8">
      <c r="A1" s="1137" t="s">
        <v>1129</v>
      </c>
    </row>
    <row r="2" spans="1:8" ht="12" customHeight="1"/>
    <row r="3" spans="1:8" ht="18.75" customHeight="1">
      <c r="A3" s="73" t="s">
        <v>784</v>
      </c>
      <c r="B3" s="75"/>
      <c r="C3" s="75"/>
      <c r="D3" s="75"/>
      <c r="E3" s="75"/>
      <c r="F3" s="75"/>
      <c r="G3" s="75"/>
      <c r="H3" s="543"/>
    </row>
    <row r="4" spans="1:8" ht="6.75" customHeight="1">
      <c r="A4" s="73"/>
      <c r="B4" s="75"/>
      <c r="C4" s="75"/>
      <c r="D4" s="75"/>
      <c r="E4" s="75"/>
      <c r="F4" s="75"/>
      <c r="G4" s="75"/>
      <c r="H4" s="543"/>
    </row>
    <row r="5" spans="1:8" ht="12.75" customHeight="1">
      <c r="A5" s="1473" t="s">
        <v>870</v>
      </c>
      <c r="B5" s="1473"/>
      <c r="C5" s="1473"/>
      <c r="D5" s="1473"/>
      <c r="E5" s="1473"/>
      <c r="F5" s="1473"/>
      <c r="G5" s="1473"/>
      <c r="H5" s="1473"/>
    </row>
    <row r="6" spans="1:8" ht="12.75" customHeight="1" thickBot="1">
      <c r="A6" s="991"/>
      <c r="B6" s="991"/>
      <c r="C6" s="991"/>
      <c r="D6" s="991"/>
      <c r="E6" s="991"/>
      <c r="F6" s="991"/>
      <c r="G6" s="991"/>
      <c r="H6" s="991"/>
    </row>
    <row r="7" spans="1:8" ht="17.55" customHeight="1" thickBot="1">
      <c r="A7" s="476"/>
      <c r="B7" s="1474" t="s">
        <v>1002</v>
      </c>
      <c r="C7" s="1474"/>
      <c r="D7" s="1474"/>
      <c r="E7" s="1474"/>
      <c r="F7" s="1474"/>
      <c r="G7" s="1474"/>
      <c r="H7" s="1475"/>
    </row>
    <row r="8" spans="1:8">
      <c r="A8" s="885" t="s">
        <v>758</v>
      </c>
      <c r="B8" s="513" t="s">
        <v>757</v>
      </c>
      <c r="C8" s="480" t="s">
        <v>785</v>
      </c>
      <c r="D8" s="227" t="s">
        <v>599</v>
      </c>
      <c r="E8" s="227" t="s">
        <v>786</v>
      </c>
      <c r="F8" s="227" t="s">
        <v>787</v>
      </c>
      <c r="G8" s="229" t="s">
        <v>387</v>
      </c>
      <c r="H8" s="885" t="s">
        <v>758</v>
      </c>
    </row>
    <row r="9" spans="1:8">
      <c r="A9" s="530" t="s">
        <v>759</v>
      </c>
      <c r="B9" s="481" t="s">
        <v>788</v>
      </c>
      <c r="C9" s="482" t="s">
        <v>789</v>
      </c>
      <c r="D9" s="228" t="s">
        <v>790</v>
      </c>
      <c r="E9" s="228" t="s">
        <v>791</v>
      </c>
      <c r="F9" s="228" t="s">
        <v>792</v>
      </c>
      <c r="G9" s="230" t="s">
        <v>284</v>
      </c>
      <c r="H9" s="530" t="s">
        <v>759</v>
      </c>
    </row>
    <row r="10" spans="1:8">
      <c r="A10" s="530"/>
      <c r="B10" s="529"/>
      <c r="C10" s="483" t="s">
        <v>793</v>
      </c>
      <c r="D10" s="1325" t="s">
        <v>688</v>
      </c>
      <c r="E10" s="228" t="s">
        <v>794</v>
      </c>
      <c r="F10" s="483" t="s">
        <v>795</v>
      </c>
      <c r="G10" s="228" t="s">
        <v>796</v>
      </c>
      <c r="H10" s="530"/>
    </row>
    <row r="11" spans="1:8" ht="13.8" thickBot="1">
      <c r="A11" s="766"/>
      <c r="B11" s="485" t="s">
        <v>760</v>
      </c>
      <c r="C11" s="486" t="s">
        <v>761</v>
      </c>
      <c r="D11" s="486" t="s">
        <v>762</v>
      </c>
      <c r="E11" s="486" t="s">
        <v>763</v>
      </c>
      <c r="F11" s="486" t="s">
        <v>267</v>
      </c>
      <c r="G11" s="486" t="s">
        <v>281</v>
      </c>
      <c r="H11" s="766"/>
    </row>
    <row r="12" spans="1:8">
      <c r="A12" s="487" t="s">
        <v>764</v>
      </c>
      <c r="B12" s="950" t="s">
        <v>797</v>
      </c>
      <c r="C12" s="968"/>
      <c r="D12" s="488"/>
      <c r="E12" s="488"/>
      <c r="F12" s="488"/>
      <c r="G12" s="489"/>
      <c r="H12" s="487" t="s">
        <v>764</v>
      </c>
    </row>
    <row r="13" spans="1:8" ht="12.75" customHeight="1">
      <c r="A13" s="490">
        <v>1</v>
      </c>
      <c r="B13" s="761" t="s">
        <v>798</v>
      </c>
      <c r="C13" s="1153"/>
      <c r="D13" s="1153"/>
      <c r="E13" s="1154">
        <v>0</v>
      </c>
      <c r="F13" s="1154">
        <v>0</v>
      </c>
      <c r="G13" s="1146">
        <f t="shared" ref="G13:G20" si="0">E13+F13</f>
        <v>0</v>
      </c>
      <c r="H13" s="490">
        <v>1</v>
      </c>
    </row>
    <row r="14" spans="1:8">
      <c r="A14" s="490">
        <v>2</v>
      </c>
      <c r="B14" s="761" t="s">
        <v>799</v>
      </c>
      <c r="C14" s="1153"/>
      <c r="D14" s="1155"/>
      <c r="E14" s="1155"/>
      <c r="F14" s="1155"/>
      <c r="G14" s="1150">
        <f t="shared" si="0"/>
        <v>0</v>
      </c>
      <c r="H14" s="490">
        <f t="shared" ref="H14:H20" si="1">1+H13</f>
        <v>2</v>
      </c>
    </row>
    <row r="15" spans="1:8">
      <c r="A15" s="490">
        <f t="shared" ref="A15:A20" si="2">1+A14</f>
        <v>3</v>
      </c>
      <c r="B15" s="761" t="s">
        <v>800</v>
      </c>
      <c r="C15" s="1153"/>
      <c r="D15" s="1155"/>
      <c r="E15" s="1155"/>
      <c r="F15" s="1155"/>
      <c r="G15" s="1150">
        <f t="shared" si="0"/>
        <v>0</v>
      </c>
      <c r="H15" s="490">
        <f t="shared" si="1"/>
        <v>3</v>
      </c>
    </row>
    <row r="16" spans="1:8">
      <c r="A16" s="490">
        <f t="shared" si="2"/>
        <v>4</v>
      </c>
      <c r="B16" s="761" t="s">
        <v>801</v>
      </c>
      <c r="C16" s="1153"/>
      <c r="D16" s="1155"/>
      <c r="E16" s="1155"/>
      <c r="F16" s="1155"/>
      <c r="G16" s="1150">
        <f t="shared" si="0"/>
        <v>0</v>
      </c>
      <c r="H16" s="490">
        <f t="shared" si="1"/>
        <v>4</v>
      </c>
    </row>
    <row r="17" spans="1:8">
      <c r="A17" s="490">
        <f t="shared" si="2"/>
        <v>5</v>
      </c>
      <c r="B17" s="761" t="s">
        <v>402</v>
      </c>
      <c r="C17" s="1156"/>
      <c r="D17" s="1155"/>
      <c r="E17" s="1155"/>
      <c r="F17" s="1155"/>
      <c r="G17" s="1150">
        <f t="shared" si="0"/>
        <v>0</v>
      </c>
      <c r="H17" s="490">
        <f t="shared" si="1"/>
        <v>5</v>
      </c>
    </row>
    <row r="18" spans="1:8">
      <c r="A18" s="490">
        <f t="shared" si="2"/>
        <v>6</v>
      </c>
      <c r="B18" s="1173" t="s">
        <v>802</v>
      </c>
      <c r="C18" s="1156"/>
      <c r="D18" s="1155"/>
      <c r="E18" s="1155"/>
      <c r="F18" s="1155"/>
      <c r="G18" s="1150">
        <f t="shared" si="0"/>
        <v>0</v>
      </c>
      <c r="H18" s="490">
        <f t="shared" si="1"/>
        <v>6</v>
      </c>
    </row>
    <row r="19" spans="1:8" ht="13.8" thickBot="1">
      <c r="A19" s="490">
        <f t="shared" si="2"/>
        <v>7</v>
      </c>
      <c r="B19" s="1173" t="s">
        <v>802</v>
      </c>
      <c r="C19" s="1157"/>
      <c r="D19" s="1158"/>
      <c r="E19" s="1159"/>
      <c r="F19" s="1159"/>
      <c r="G19" s="1150">
        <f t="shared" si="0"/>
        <v>0</v>
      </c>
      <c r="H19" s="490">
        <f t="shared" si="1"/>
        <v>7</v>
      </c>
    </row>
    <row r="20" spans="1:8">
      <c r="A20" s="490">
        <f t="shared" si="2"/>
        <v>8</v>
      </c>
      <c r="B20" s="895" t="s">
        <v>803</v>
      </c>
      <c r="C20" s="1144">
        <f>SUM(C13:C19)</f>
        <v>0</v>
      </c>
      <c r="D20" s="1144">
        <f>SUM(D13:D19)</f>
        <v>0</v>
      </c>
      <c r="E20" s="1147">
        <f>SUM(E13:E19)</f>
        <v>0</v>
      </c>
      <c r="F20" s="1147">
        <f>SUM(F13:F19)</f>
        <v>0</v>
      </c>
      <c r="G20" s="1147">
        <f t="shared" si="0"/>
        <v>0</v>
      </c>
      <c r="H20" s="490">
        <f t="shared" si="1"/>
        <v>8</v>
      </c>
    </row>
    <row r="21" spans="1:8" ht="8.1" customHeight="1">
      <c r="A21" s="491"/>
      <c r="B21" s="492"/>
      <c r="C21" s="970"/>
      <c r="D21" s="544"/>
      <c r="E21" s="493"/>
      <c r="F21" s="493"/>
      <c r="G21" s="495"/>
      <c r="H21" s="491"/>
    </row>
    <row r="22" spans="1:8">
      <c r="A22" s="490">
        <f>1+A20</f>
        <v>9</v>
      </c>
      <c r="B22" s="761" t="s">
        <v>804</v>
      </c>
      <c r="C22" s="1327"/>
      <c r="D22" s="1328"/>
      <c r="E22" s="1153"/>
      <c r="F22" s="497"/>
      <c r="G22" s="1151">
        <f>E22</f>
        <v>0</v>
      </c>
      <c r="H22" s="490">
        <f>1+H20</f>
        <v>9</v>
      </c>
    </row>
    <row r="23" spans="1:8" ht="13.8" thickBot="1">
      <c r="A23" s="490">
        <f>1+A22</f>
        <v>10</v>
      </c>
      <c r="B23" s="761" t="s">
        <v>805</v>
      </c>
      <c r="C23" s="1157"/>
      <c r="D23" s="1157"/>
      <c r="E23" s="1160"/>
      <c r="F23" s="498"/>
      <c r="G23" s="1152">
        <f>E23</f>
        <v>0</v>
      </c>
      <c r="H23" s="490">
        <f>1+H22</f>
        <v>10</v>
      </c>
    </row>
    <row r="24" spans="1:8" ht="13.8" thickBot="1">
      <c r="A24" s="499">
        <f>1+A23</f>
        <v>11</v>
      </c>
      <c r="B24" s="958" t="s">
        <v>806</v>
      </c>
      <c r="C24" s="1145">
        <f>C20+C23</f>
        <v>0</v>
      </c>
      <c r="D24" s="1145">
        <f>D20+D23</f>
        <v>0</v>
      </c>
      <c r="E24" s="1149">
        <f>E20+E22+E23</f>
        <v>0</v>
      </c>
      <c r="F24" s="1149">
        <f>F20</f>
        <v>0</v>
      </c>
      <c r="G24" s="1149">
        <f>E24+F24</f>
        <v>0</v>
      </c>
      <c r="H24" s="499">
        <f>1+H23</f>
        <v>11</v>
      </c>
    </row>
    <row r="25" spans="1:8" ht="15" customHeight="1" thickBot="1">
      <c r="A25" s="784"/>
      <c r="B25" s="784"/>
      <c r="C25" s="784"/>
      <c r="D25" s="784"/>
      <c r="E25" s="784"/>
      <c r="F25" s="784"/>
      <c r="G25" s="784"/>
      <c r="H25" s="784"/>
    </row>
    <row r="26" spans="1:8">
      <c r="A26" s="886" t="s">
        <v>758</v>
      </c>
      <c r="B26" s="513" t="s">
        <v>42</v>
      </c>
      <c r="C26" s="894"/>
      <c r="D26" s="229" t="s">
        <v>807</v>
      </c>
      <c r="E26" s="226"/>
      <c r="F26" s="765"/>
      <c r="G26" s="226" t="s">
        <v>284</v>
      </c>
      <c r="H26" s="886" t="s">
        <v>758</v>
      </c>
    </row>
    <row r="27" spans="1:8" ht="13.8" thickBot="1">
      <c r="A27" s="499" t="s">
        <v>759</v>
      </c>
      <c r="B27" s="485" t="s">
        <v>760</v>
      </c>
      <c r="C27" s="598"/>
      <c r="D27" s="486" t="s">
        <v>761</v>
      </c>
      <c r="E27" s="501"/>
      <c r="F27" s="762"/>
      <c r="G27" s="501" t="s">
        <v>762</v>
      </c>
      <c r="H27" s="499" t="s">
        <v>759</v>
      </c>
    </row>
    <row r="28" spans="1:8" ht="13.8" thickBot="1">
      <c r="A28" s="490">
        <f>1+A24</f>
        <v>12</v>
      </c>
      <c r="B28" s="767" t="s">
        <v>111</v>
      </c>
      <c r="C28" s="768"/>
      <c r="D28" s="1171"/>
      <c r="E28" s="502"/>
      <c r="F28" s="502"/>
      <c r="G28" s="1170">
        <v>0</v>
      </c>
      <c r="H28" s="490">
        <f>1+H24</f>
        <v>12</v>
      </c>
    </row>
    <row r="29" spans="1:8" ht="13.8" thickBot="1">
      <c r="A29" s="490">
        <f>1+A28</f>
        <v>13</v>
      </c>
      <c r="B29" s="769" t="s">
        <v>808</v>
      </c>
      <c r="C29" s="770"/>
      <c r="D29" s="770"/>
      <c r="E29" s="770"/>
      <c r="F29" s="771"/>
      <c r="G29" s="1168"/>
      <c r="H29" s="490">
        <f>1+H28</f>
        <v>13</v>
      </c>
    </row>
    <row r="30" spans="1:8">
      <c r="A30" s="490">
        <f>1+A29</f>
        <v>14</v>
      </c>
      <c r="B30" s="895" t="s">
        <v>809</v>
      </c>
      <c r="C30" s="896"/>
      <c r="D30" s="896"/>
      <c r="E30" s="896"/>
      <c r="F30" s="897"/>
      <c r="G30" s="1163">
        <f>G28+G29</f>
        <v>0</v>
      </c>
      <c r="H30" s="490">
        <f>1+H29</f>
        <v>14</v>
      </c>
    </row>
    <row r="31" spans="1:8" ht="8.1" customHeight="1">
      <c r="A31" s="491"/>
      <c r="B31" s="503"/>
      <c r="C31" s="504"/>
      <c r="D31" s="504"/>
      <c r="E31" s="504"/>
      <c r="F31" s="505"/>
      <c r="G31" s="496"/>
      <c r="H31" s="491"/>
    </row>
    <row r="32" spans="1:8">
      <c r="A32" s="506">
        <f>1+A30</f>
        <v>15</v>
      </c>
      <c r="B32" s="1478" t="s">
        <v>1074</v>
      </c>
      <c r="C32" s="1479"/>
      <c r="D32" s="1479"/>
      <c r="E32" s="1479"/>
      <c r="F32" s="1480"/>
      <c r="G32" s="1167" t="s">
        <v>41</v>
      </c>
      <c r="H32" s="490">
        <f>1+H30</f>
        <v>15</v>
      </c>
    </row>
    <row r="33" spans="1:8">
      <c r="A33" s="506">
        <f t="shared" ref="A33:A41" si="3">1+A32</f>
        <v>16</v>
      </c>
      <c r="B33" s="1478" t="s">
        <v>1073</v>
      </c>
      <c r="C33" s="1479"/>
      <c r="D33" s="1479"/>
      <c r="E33" s="1479"/>
      <c r="F33" s="1480"/>
      <c r="G33" s="1168"/>
      <c r="H33" s="490">
        <f t="shared" ref="H33:H41" si="4">1+H32</f>
        <v>16</v>
      </c>
    </row>
    <row r="34" spans="1:8">
      <c r="A34" s="506">
        <f t="shared" si="3"/>
        <v>17</v>
      </c>
      <c r="B34" s="1478" t="s">
        <v>1075</v>
      </c>
      <c r="C34" s="1479"/>
      <c r="D34" s="1479"/>
      <c r="E34" s="1479"/>
      <c r="F34" s="1480"/>
      <c r="G34" s="1168"/>
      <c r="H34" s="490">
        <f t="shared" si="4"/>
        <v>17</v>
      </c>
    </row>
    <row r="35" spans="1:8">
      <c r="A35" s="506">
        <f t="shared" si="3"/>
        <v>18</v>
      </c>
      <c r="B35" s="1478" t="s">
        <v>1076</v>
      </c>
      <c r="C35" s="1479"/>
      <c r="D35" s="1479"/>
      <c r="E35" s="1479"/>
      <c r="F35" s="1480"/>
      <c r="G35" s="1168"/>
      <c r="H35" s="490">
        <f t="shared" si="4"/>
        <v>18</v>
      </c>
    </row>
    <row r="36" spans="1:8">
      <c r="A36" s="506">
        <f t="shared" si="3"/>
        <v>19</v>
      </c>
      <c r="B36" s="1478" t="s">
        <v>1077</v>
      </c>
      <c r="C36" s="1479"/>
      <c r="D36" s="1479"/>
      <c r="E36" s="1479"/>
      <c r="F36" s="1480"/>
      <c r="G36" s="1168"/>
      <c r="H36" s="490">
        <f t="shared" si="4"/>
        <v>19</v>
      </c>
    </row>
    <row r="37" spans="1:8" ht="14.25" customHeight="1">
      <c r="A37" s="506">
        <f t="shared" si="3"/>
        <v>20</v>
      </c>
      <c r="B37" s="1464" t="s">
        <v>589</v>
      </c>
      <c r="C37" s="1465"/>
      <c r="D37" s="1465"/>
      <c r="E37" s="1465"/>
      <c r="F37" s="1466"/>
      <c r="G37" s="1168"/>
      <c r="H37" s="490">
        <f t="shared" si="4"/>
        <v>20</v>
      </c>
    </row>
    <row r="38" spans="1:8">
      <c r="A38" s="506">
        <f t="shared" si="3"/>
        <v>21</v>
      </c>
      <c r="B38" s="1464" t="s">
        <v>344</v>
      </c>
      <c r="C38" s="1465"/>
      <c r="D38" s="1465"/>
      <c r="E38" s="1465"/>
      <c r="F38" s="1466"/>
      <c r="G38" s="1168"/>
      <c r="H38" s="490">
        <f t="shared" si="4"/>
        <v>21</v>
      </c>
    </row>
    <row r="39" spans="1:8">
      <c r="A39" s="506">
        <f t="shared" si="3"/>
        <v>22</v>
      </c>
      <c r="B39" s="1464" t="s">
        <v>345</v>
      </c>
      <c r="C39" s="1465"/>
      <c r="D39" s="1465"/>
      <c r="E39" s="1465"/>
      <c r="F39" s="1466"/>
      <c r="G39" s="1168"/>
      <c r="H39" s="490">
        <f t="shared" si="4"/>
        <v>22</v>
      </c>
    </row>
    <row r="40" spans="1:8" ht="13.8" thickBot="1">
      <c r="A40" s="506">
        <f t="shared" si="3"/>
        <v>23</v>
      </c>
      <c r="B40" s="1464" t="s">
        <v>884</v>
      </c>
      <c r="C40" s="1465"/>
      <c r="D40" s="1465"/>
      <c r="E40" s="1465"/>
      <c r="F40" s="1466"/>
      <c r="G40" s="1169"/>
      <c r="H40" s="490">
        <f t="shared" si="4"/>
        <v>23</v>
      </c>
    </row>
    <row r="41" spans="1:8">
      <c r="A41" s="506">
        <f t="shared" si="3"/>
        <v>24</v>
      </c>
      <c r="B41" s="895" t="s">
        <v>737</v>
      </c>
      <c r="C41" s="896"/>
      <c r="D41" s="896"/>
      <c r="E41" s="896"/>
      <c r="F41" s="897"/>
      <c r="G41" s="1162">
        <f>SUM(G30:G40)</f>
        <v>0</v>
      </c>
      <c r="H41" s="490">
        <f t="shared" si="4"/>
        <v>24</v>
      </c>
    </row>
    <row r="42" spans="1:8" ht="8.1" customHeight="1" thickBot="1">
      <c r="A42" s="507"/>
      <c r="B42" s="503"/>
      <c r="C42" s="504"/>
      <c r="D42" s="504"/>
      <c r="E42" s="508"/>
      <c r="F42" s="509"/>
      <c r="G42" s="510"/>
      <c r="H42" s="511"/>
    </row>
    <row r="43" spans="1:8" ht="15.75" customHeight="1" thickBot="1">
      <c r="A43" s="512">
        <f>1+A41</f>
        <v>25</v>
      </c>
      <c r="B43" s="898" t="s">
        <v>346</v>
      </c>
      <c r="C43" s="899"/>
      <c r="D43" s="899"/>
      <c r="E43" s="899"/>
      <c r="F43" s="900"/>
      <c r="G43" s="1164">
        <f>G24-G41</f>
        <v>0</v>
      </c>
      <c r="H43" s="499">
        <f>1+H41</f>
        <v>25</v>
      </c>
    </row>
    <row r="44" spans="1:8" ht="15" customHeight="1" thickBot="1">
      <c r="A44" s="957"/>
      <c r="B44" s="957"/>
      <c r="C44" s="957"/>
      <c r="D44" s="957"/>
      <c r="E44" s="957"/>
      <c r="F44" s="957"/>
      <c r="G44" s="957"/>
      <c r="H44" s="957"/>
    </row>
    <row r="45" spans="1:8" ht="13.8" thickBot="1">
      <c r="A45" s="886" t="s">
        <v>758</v>
      </c>
      <c r="B45" s="167" t="s">
        <v>1160</v>
      </c>
      <c r="C45" s="168"/>
      <c r="D45" s="168"/>
      <c r="E45" s="168"/>
      <c r="F45" s="168"/>
      <c r="G45" s="1011"/>
      <c r="H45" s="886" t="s">
        <v>758</v>
      </c>
    </row>
    <row r="46" spans="1:8" ht="12.75" customHeight="1" thickBot="1">
      <c r="A46" s="887" t="s">
        <v>759</v>
      </c>
      <c r="B46" s="596"/>
      <c r="C46" s="597"/>
      <c r="D46" s="889" t="s">
        <v>817</v>
      </c>
      <c r="E46" s="890"/>
      <c r="F46" s="884" t="s">
        <v>995</v>
      </c>
      <c r="G46" s="943"/>
      <c r="H46" s="887" t="s">
        <v>759</v>
      </c>
    </row>
    <row r="47" spans="1:8" ht="15.75" customHeight="1" thickBot="1">
      <c r="A47" s="499"/>
      <c r="B47" s="485" t="s">
        <v>760</v>
      </c>
      <c r="C47" s="598"/>
      <c r="D47" s="891" t="s">
        <v>761</v>
      </c>
      <c r="E47" s="882"/>
      <c r="F47" s="944" t="s">
        <v>996</v>
      </c>
      <c r="G47" s="945"/>
      <c r="H47" s="499"/>
    </row>
    <row r="48" spans="1:8" ht="12" customHeight="1">
      <c r="A48" s="490">
        <f>1+A43</f>
        <v>26</v>
      </c>
      <c r="B48" s="1326" t="s">
        <v>904</v>
      </c>
      <c r="C48" s="1242"/>
      <c r="D48" s="1476"/>
      <c r="E48" s="1477"/>
      <c r="F48" s="944" t="s">
        <v>997</v>
      </c>
      <c r="G48" s="945"/>
      <c r="H48" s="490">
        <f>1+H43</f>
        <v>26</v>
      </c>
    </row>
    <row r="49" spans="1:8">
      <c r="A49" s="490">
        <f>1+A48</f>
        <v>27</v>
      </c>
      <c r="B49" s="1165" t="s">
        <v>905</v>
      </c>
      <c r="C49" s="1166"/>
      <c r="D49" s="1467"/>
      <c r="E49" s="1468"/>
      <c r="F49" s="944" t="s">
        <v>998</v>
      </c>
      <c r="G49" s="946"/>
      <c r="H49" s="490">
        <f>1+H48</f>
        <v>27</v>
      </c>
    </row>
    <row r="50" spans="1:8">
      <c r="A50" s="490">
        <f>1+A49</f>
        <v>28</v>
      </c>
      <c r="B50" s="1165" t="s">
        <v>818</v>
      </c>
      <c r="C50" s="1166"/>
      <c r="D50" s="1467"/>
      <c r="E50" s="1468"/>
      <c r="F50" s="947"/>
      <c r="G50" s="946"/>
      <c r="H50" s="490">
        <f>1+H49</f>
        <v>28</v>
      </c>
    </row>
    <row r="51" spans="1:8">
      <c r="A51" s="490">
        <f>1+A50</f>
        <v>29</v>
      </c>
      <c r="B51" s="1165" t="s">
        <v>819</v>
      </c>
      <c r="C51" s="1166"/>
      <c r="D51" s="1467"/>
      <c r="E51" s="1468"/>
      <c r="F51" s="947"/>
      <c r="G51" s="946"/>
      <c r="H51" s="490">
        <f>1+H50</f>
        <v>29</v>
      </c>
    </row>
    <row r="52" spans="1:8" ht="13.8" thickBot="1">
      <c r="A52" s="490">
        <f>1+A51</f>
        <v>30</v>
      </c>
      <c r="B52" s="1165" t="s">
        <v>689</v>
      </c>
      <c r="C52" s="1166"/>
      <c r="D52" s="1469">
        <f>D48-D49-D50-D51</f>
        <v>0</v>
      </c>
      <c r="E52" s="1470"/>
      <c r="F52" s="947"/>
      <c r="G52" s="946"/>
      <c r="H52" s="490">
        <f>1+H51</f>
        <v>30</v>
      </c>
    </row>
    <row r="53" spans="1:8" ht="13.8" thickBot="1">
      <c r="A53" s="517">
        <f>1+A52</f>
        <v>31</v>
      </c>
      <c r="B53" s="892" t="s">
        <v>343</v>
      </c>
      <c r="C53" s="893"/>
      <c r="D53" s="1471" t="e">
        <f>D52/D48</f>
        <v>#DIV/0!</v>
      </c>
      <c r="E53" s="1472"/>
      <c r="F53" s="948"/>
      <c r="G53" s="949"/>
      <c r="H53" s="517">
        <f>1+H52</f>
        <v>31</v>
      </c>
    </row>
    <row r="54" spans="1:8">
      <c r="A54" s="518"/>
      <c r="B54" s="164"/>
      <c r="C54" s="164"/>
      <c r="D54" s="164"/>
      <c r="E54" s="164"/>
      <c r="F54" s="164"/>
      <c r="G54" s="543"/>
      <c r="H54" s="543"/>
    </row>
    <row r="55" spans="1:8">
      <c r="A55" s="519"/>
      <c r="B55" s="520" t="s">
        <v>820</v>
      </c>
      <c r="C55" s="164"/>
      <c r="D55" s="164"/>
      <c r="E55" s="164"/>
      <c r="F55" s="164"/>
      <c r="G55" s="519"/>
      <c r="H55" s="543"/>
    </row>
    <row r="56" spans="1:8">
      <c r="A56" s="519"/>
      <c r="B56" s="520"/>
      <c r="C56" s="164"/>
      <c r="D56" s="164"/>
      <c r="E56" s="164"/>
      <c r="F56" s="164"/>
      <c r="G56" s="164"/>
      <c r="H56" s="521"/>
    </row>
    <row r="57" spans="1:8" ht="17.399999999999999">
      <c r="A57" s="522" t="s">
        <v>655</v>
      </c>
      <c r="B57" s="523"/>
      <c r="C57" s="524"/>
      <c r="D57" s="524"/>
      <c r="E57" s="524"/>
      <c r="F57" s="524"/>
      <c r="G57" s="524"/>
      <c r="H57" s="543"/>
    </row>
  </sheetData>
  <sheetProtection algorithmName="SHA-512" hashValue="gtgRmbexHJayETc4tPRVj0y8GK7gBYQDRFfJjM1EOSXupBudHxW1EsZcjpFQU+Pgo4cpQNlX1IzmUOf38zedZQ==" saltValue="AfYXCV2EABL5V/2N548cgg==" spinCount="100000" sheet="1" objects="1" scenarios="1"/>
  <mergeCells count="17">
    <mergeCell ref="A5:H5"/>
    <mergeCell ref="B7:H7"/>
    <mergeCell ref="D48:E48"/>
    <mergeCell ref="D49:E49"/>
    <mergeCell ref="D50:E50"/>
    <mergeCell ref="B32:F32"/>
    <mergeCell ref="B33:F33"/>
    <mergeCell ref="B34:F34"/>
    <mergeCell ref="B35:F35"/>
    <mergeCell ref="B36:F36"/>
    <mergeCell ref="B37:F37"/>
    <mergeCell ref="B38:F38"/>
    <mergeCell ref="B39:F39"/>
    <mergeCell ref="B40:F40"/>
    <mergeCell ref="D51:E51"/>
    <mergeCell ref="D52:E52"/>
    <mergeCell ref="D53:E53"/>
  </mergeCells>
  <printOptions horizontalCentered="1"/>
  <pageMargins left="0.81" right="0.4" top="0.5" bottom="0" header="0.33" footer="0.12"/>
  <pageSetup scale="9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outlinePr summaryBelow="0" summaryRight="0"/>
    <pageSetUpPr autoPageBreaks="0"/>
  </sheetPr>
  <dimension ref="A1:AD56"/>
  <sheetViews>
    <sheetView showGridLines="0" showOutlineSymbols="0" topLeftCell="B1" zoomScale="90" zoomScaleNormal="90" workbookViewId="0">
      <selection activeCell="O6" sqref="O6"/>
    </sheetView>
  </sheetViews>
  <sheetFormatPr defaultColWidth="8.77734375" defaultRowHeight="13.2"/>
  <cols>
    <col min="1" max="1" width="4" style="178" customWidth="1"/>
    <col min="2" max="2" width="29.77734375" style="178" customWidth="1"/>
    <col min="3" max="3" width="10" style="178" customWidth="1"/>
    <col min="4" max="4" width="11" style="178" customWidth="1"/>
    <col min="5" max="5" width="12.21875" style="178" customWidth="1"/>
    <col min="6" max="6" width="12.44140625" style="178" customWidth="1"/>
    <col min="7" max="7" width="13.21875" style="178" customWidth="1"/>
    <col min="8" max="8" width="4.44140625" style="178" customWidth="1"/>
    <col min="9" max="9" width="8.77734375" style="178"/>
    <col min="10" max="30" width="8.77734375" style="1516"/>
    <col min="31" max="16384" width="8.77734375" style="178"/>
  </cols>
  <sheetData>
    <row r="1" spans="1:8" ht="13.8">
      <c r="A1" s="1138" t="s">
        <v>1129</v>
      </c>
    </row>
    <row r="2" spans="1:8" ht="7.5" customHeight="1"/>
    <row r="3" spans="1:8" ht="17.25" customHeight="1">
      <c r="A3" s="525" t="s">
        <v>822</v>
      </c>
      <c r="B3" s="523"/>
      <c r="C3" s="524"/>
      <c r="D3" s="524"/>
      <c r="E3" s="524"/>
      <c r="F3" s="524"/>
      <c r="G3" s="524"/>
      <c r="H3" s="524"/>
    </row>
    <row r="4" spans="1:8" ht="7.5" customHeight="1" thickBot="1">
      <c r="A4" s="164"/>
      <c r="B4" s="164"/>
      <c r="C4" s="164"/>
      <c r="D4" s="164"/>
      <c r="E4" s="164"/>
      <c r="F4" s="164"/>
      <c r="G4" s="164"/>
      <c r="H4" s="164"/>
    </row>
    <row r="5" spans="1:8" ht="17.55" customHeight="1" thickBot="1">
      <c r="A5" s="203" t="s">
        <v>823</v>
      </c>
      <c r="B5" s="526"/>
      <c r="C5" s="527"/>
      <c r="D5" s="526"/>
      <c r="E5" s="527"/>
      <c r="F5" s="527"/>
      <c r="G5" s="527"/>
      <c r="H5" s="528"/>
    </row>
    <row r="6" spans="1:8">
      <c r="A6" s="885" t="s">
        <v>758</v>
      </c>
      <c r="B6" s="167" t="s">
        <v>788</v>
      </c>
      <c r="C6" s="227" t="s">
        <v>785</v>
      </c>
      <c r="D6" s="227" t="s">
        <v>599</v>
      </c>
      <c r="E6" s="227" t="s">
        <v>786</v>
      </c>
      <c r="F6" s="227" t="s">
        <v>787</v>
      </c>
      <c r="G6" s="227" t="s">
        <v>387</v>
      </c>
      <c r="H6" s="530" t="s">
        <v>758</v>
      </c>
    </row>
    <row r="7" spans="1:8">
      <c r="A7" s="530" t="s">
        <v>759</v>
      </c>
      <c r="B7" s="529"/>
      <c r="C7" s="228" t="s">
        <v>789</v>
      </c>
      <c r="D7" s="230" t="s">
        <v>790</v>
      </c>
      <c r="E7" s="228" t="s">
        <v>791</v>
      </c>
      <c r="F7" s="228" t="s">
        <v>792</v>
      </c>
      <c r="G7" s="228" t="s">
        <v>284</v>
      </c>
      <c r="H7" s="530" t="s">
        <v>759</v>
      </c>
    </row>
    <row r="8" spans="1:8">
      <c r="A8" s="530"/>
      <c r="B8" s="529"/>
      <c r="C8" s="228" t="s">
        <v>793</v>
      </c>
      <c r="D8" s="1329" t="s">
        <v>688</v>
      </c>
      <c r="E8" s="228" t="s">
        <v>794</v>
      </c>
      <c r="F8" s="483" t="s">
        <v>795</v>
      </c>
      <c r="G8" s="228" t="s">
        <v>796</v>
      </c>
      <c r="H8" s="530"/>
    </row>
    <row r="9" spans="1:8" ht="13.8" thickBot="1">
      <c r="A9" s="486"/>
      <c r="B9" s="485" t="s">
        <v>760</v>
      </c>
      <c r="C9" s="486" t="s">
        <v>761</v>
      </c>
      <c r="D9" s="486" t="s">
        <v>762</v>
      </c>
      <c r="E9" s="486" t="s">
        <v>763</v>
      </c>
      <c r="F9" s="486" t="s">
        <v>267</v>
      </c>
      <c r="G9" s="486" t="s">
        <v>281</v>
      </c>
      <c r="H9" s="486"/>
    </row>
    <row r="10" spans="1:8">
      <c r="A10" s="487" t="s">
        <v>764</v>
      </c>
      <c r="B10" s="775" t="s">
        <v>797</v>
      </c>
      <c r="C10" s="968"/>
      <c r="D10" s="488"/>
      <c r="E10" s="488"/>
      <c r="F10" s="488"/>
      <c r="G10" s="489"/>
      <c r="H10" s="487" t="s">
        <v>764</v>
      </c>
    </row>
    <row r="11" spans="1:8">
      <c r="A11" s="490">
        <v>32</v>
      </c>
      <c r="B11" s="761" t="s">
        <v>798</v>
      </c>
      <c r="C11" s="1153"/>
      <c r="D11" s="1153"/>
      <c r="E11" s="1154">
        <v>0</v>
      </c>
      <c r="F11" s="1154">
        <v>0</v>
      </c>
      <c r="G11" s="1146">
        <f t="shared" ref="G11:G18" si="0">E11+F11</f>
        <v>0</v>
      </c>
      <c r="H11" s="490">
        <v>32</v>
      </c>
    </row>
    <row r="12" spans="1:8">
      <c r="A12" s="490">
        <f t="shared" ref="A12:A18" si="1">1+A11</f>
        <v>33</v>
      </c>
      <c r="B12" s="761" t="s">
        <v>799</v>
      </c>
      <c r="C12" s="1153"/>
      <c r="D12" s="1155"/>
      <c r="E12" s="1155"/>
      <c r="F12" s="1155"/>
      <c r="G12" s="1150">
        <f t="shared" si="0"/>
        <v>0</v>
      </c>
      <c r="H12" s="490">
        <f t="shared" ref="H12:H18" si="2">1+H11</f>
        <v>33</v>
      </c>
    </row>
    <row r="13" spans="1:8">
      <c r="A13" s="490">
        <f t="shared" si="1"/>
        <v>34</v>
      </c>
      <c r="B13" s="761" t="s">
        <v>800</v>
      </c>
      <c r="C13" s="1153"/>
      <c r="D13" s="1155"/>
      <c r="E13" s="1155"/>
      <c r="F13" s="1155"/>
      <c r="G13" s="1150">
        <f t="shared" si="0"/>
        <v>0</v>
      </c>
      <c r="H13" s="490">
        <f t="shared" si="2"/>
        <v>34</v>
      </c>
    </row>
    <row r="14" spans="1:8">
      <c r="A14" s="490">
        <f t="shared" si="1"/>
        <v>35</v>
      </c>
      <c r="B14" s="761" t="s">
        <v>801</v>
      </c>
      <c r="C14" s="1153"/>
      <c r="D14" s="1155"/>
      <c r="E14" s="1155"/>
      <c r="F14" s="1155"/>
      <c r="G14" s="1150">
        <f t="shared" si="0"/>
        <v>0</v>
      </c>
      <c r="H14" s="490">
        <f t="shared" si="2"/>
        <v>35</v>
      </c>
    </row>
    <row r="15" spans="1:8">
      <c r="A15" s="490">
        <f t="shared" si="1"/>
        <v>36</v>
      </c>
      <c r="B15" s="761" t="s">
        <v>402</v>
      </c>
      <c r="C15" s="1156"/>
      <c r="D15" s="1155"/>
      <c r="E15" s="1155"/>
      <c r="F15" s="1155"/>
      <c r="G15" s="1150">
        <f t="shared" si="0"/>
        <v>0</v>
      </c>
      <c r="H15" s="490">
        <f t="shared" si="2"/>
        <v>36</v>
      </c>
    </row>
    <row r="16" spans="1:8">
      <c r="A16" s="490">
        <f t="shared" si="1"/>
        <v>37</v>
      </c>
      <c r="B16" s="1173" t="s">
        <v>802</v>
      </c>
      <c r="C16" s="1156"/>
      <c r="D16" s="1155"/>
      <c r="E16" s="1155"/>
      <c r="F16" s="1155"/>
      <c r="G16" s="1150">
        <f t="shared" si="0"/>
        <v>0</v>
      </c>
      <c r="H16" s="490">
        <f t="shared" si="2"/>
        <v>37</v>
      </c>
    </row>
    <row r="17" spans="1:8" ht="13.8" thickBot="1">
      <c r="A17" s="490">
        <f t="shared" si="1"/>
        <v>38</v>
      </c>
      <c r="B17" s="1173" t="s">
        <v>802</v>
      </c>
      <c r="C17" s="1160"/>
      <c r="D17" s="1159"/>
      <c r="E17" s="1159"/>
      <c r="F17" s="1159"/>
      <c r="G17" s="1150">
        <f t="shared" si="0"/>
        <v>0</v>
      </c>
      <c r="H17" s="490">
        <f t="shared" si="2"/>
        <v>38</v>
      </c>
    </row>
    <row r="18" spans="1:8">
      <c r="A18" s="490">
        <f t="shared" si="1"/>
        <v>39</v>
      </c>
      <c r="B18" s="895" t="s">
        <v>824</v>
      </c>
      <c r="C18" s="1176">
        <f>SUM(C11:C17)</f>
        <v>0</v>
      </c>
      <c r="D18" s="1176">
        <f>SUM(D11:D17)</f>
        <v>0</v>
      </c>
      <c r="E18" s="1147">
        <f>SUM(E11:E17)</f>
        <v>0</v>
      </c>
      <c r="F18" s="1147">
        <f>SUM(F11:F17)</f>
        <v>0</v>
      </c>
      <c r="G18" s="1148">
        <f t="shared" si="0"/>
        <v>0</v>
      </c>
      <c r="H18" s="490">
        <f t="shared" si="2"/>
        <v>39</v>
      </c>
    </row>
    <row r="19" spans="1:8" ht="7.5" customHeight="1">
      <c r="A19" s="491"/>
      <c r="B19" s="492"/>
      <c r="C19" s="969"/>
      <c r="D19" s="494"/>
      <c r="E19" s="493"/>
      <c r="F19" s="493"/>
      <c r="G19" s="495"/>
      <c r="H19" s="491"/>
    </row>
    <row r="20" spans="1:8">
      <c r="A20" s="490">
        <f>1+A18</f>
        <v>40</v>
      </c>
      <c r="B20" s="761" t="s">
        <v>804</v>
      </c>
      <c r="C20" s="1330"/>
      <c r="D20" s="1331"/>
      <c r="E20" s="1153"/>
      <c r="F20" s="497"/>
      <c r="G20" s="1151">
        <f>E20</f>
        <v>0</v>
      </c>
      <c r="H20" s="490">
        <f>1+H18</f>
        <v>40</v>
      </c>
    </row>
    <row r="21" spans="1:8" ht="13.8" thickBot="1">
      <c r="A21" s="490">
        <f>1+A20</f>
        <v>41</v>
      </c>
      <c r="B21" s="761" t="s">
        <v>805</v>
      </c>
      <c r="C21" s="1160"/>
      <c r="D21" s="1182"/>
      <c r="E21" s="1156"/>
      <c r="F21" s="498"/>
      <c r="G21" s="1178">
        <f>E21</f>
        <v>0</v>
      </c>
      <c r="H21" s="490">
        <f>1+H20</f>
        <v>41</v>
      </c>
    </row>
    <row r="22" spans="1:8" ht="13.8" thickBot="1">
      <c r="A22" s="512">
        <f>1+A21</f>
        <v>42</v>
      </c>
      <c r="B22" s="955" t="s">
        <v>825</v>
      </c>
      <c r="C22" s="1177">
        <f>C18+C21</f>
        <v>0</v>
      </c>
      <c r="D22" s="1177">
        <f>D18+D21</f>
        <v>0</v>
      </c>
      <c r="E22" s="1174">
        <f>E18+E20+E21</f>
        <v>0</v>
      </c>
      <c r="F22" s="1149">
        <f>F18</f>
        <v>0</v>
      </c>
      <c r="G22" s="1149">
        <f>E22+F22</f>
        <v>0</v>
      </c>
      <c r="H22" s="512">
        <f>1+H21</f>
        <v>42</v>
      </c>
    </row>
    <row r="23" spans="1:8" ht="12.75" customHeight="1" thickBot="1">
      <c r="A23" s="956"/>
      <c r="B23" s="956"/>
      <c r="C23" s="956"/>
      <c r="D23" s="956"/>
      <c r="E23" s="956"/>
      <c r="F23" s="956"/>
      <c r="G23" s="956"/>
      <c r="H23" s="956"/>
    </row>
    <row r="24" spans="1:8" ht="17.55" customHeight="1" thickBot="1">
      <c r="A24" s="202" t="s">
        <v>826</v>
      </c>
      <c r="B24" s="76"/>
      <c r="C24" s="477"/>
      <c r="D24" s="76"/>
      <c r="E24" s="477"/>
      <c r="F24" s="477"/>
      <c r="G24" s="477"/>
      <c r="H24" s="534"/>
    </row>
    <row r="25" spans="1:8">
      <c r="A25" s="886" t="s">
        <v>758</v>
      </c>
      <c r="B25" s="513" t="s">
        <v>788</v>
      </c>
      <c r="C25" s="229" t="s">
        <v>785</v>
      </c>
      <c r="D25" s="227" t="s">
        <v>599</v>
      </c>
      <c r="E25" s="229" t="s">
        <v>786</v>
      </c>
      <c r="F25" s="229" t="s">
        <v>787</v>
      </c>
      <c r="G25" s="229" t="s">
        <v>387</v>
      </c>
      <c r="H25" s="887" t="s">
        <v>758</v>
      </c>
    </row>
    <row r="26" spans="1:8">
      <c r="A26" s="887" t="s">
        <v>759</v>
      </c>
      <c r="B26" s="481"/>
      <c r="C26" s="230" t="s">
        <v>789</v>
      </c>
      <c r="D26" s="230" t="s">
        <v>790</v>
      </c>
      <c r="E26" s="230" t="s">
        <v>791</v>
      </c>
      <c r="F26" s="230" t="s">
        <v>792</v>
      </c>
      <c r="G26" s="230" t="s">
        <v>284</v>
      </c>
      <c r="H26" s="887" t="s">
        <v>759</v>
      </c>
    </row>
    <row r="27" spans="1:8">
      <c r="A27" s="530"/>
      <c r="B27" s="529"/>
      <c r="C27" s="228" t="s">
        <v>793</v>
      </c>
      <c r="D27" s="1329" t="s">
        <v>688</v>
      </c>
      <c r="E27" s="228" t="s">
        <v>794</v>
      </c>
      <c r="F27" s="483" t="s">
        <v>795</v>
      </c>
      <c r="G27" s="228" t="s">
        <v>796</v>
      </c>
      <c r="H27" s="530"/>
    </row>
    <row r="28" spans="1:8" ht="13.8" thickBot="1">
      <c r="A28" s="499"/>
      <c r="B28" s="485" t="s">
        <v>760</v>
      </c>
      <c r="C28" s="486" t="s">
        <v>761</v>
      </c>
      <c r="D28" s="486" t="s">
        <v>762</v>
      </c>
      <c r="E28" s="486" t="s">
        <v>763</v>
      </c>
      <c r="F28" s="486" t="s">
        <v>267</v>
      </c>
      <c r="G28" s="486" t="s">
        <v>281</v>
      </c>
      <c r="H28" s="535"/>
    </row>
    <row r="29" spans="1:8">
      <c r="A29" s="536" t="s">
        <v>764</v>
      </c>
      <c r="B29" s="950" t="s">
        <v>797</v>
      </c>
      <c r="C29" s="968"/>
      <c r="D29" s="516"/>
      <c r="E29" s="537"/>
      <c r="F29" s="537"/>
      <c r="G29" s="538"/>
      <c r="H29" s="536" t="s">
        <v>764</v>
      </c>
    </row>
    <row r="30" spans="1:8">
      <c r="A30" s="490">
        <v>43</v>
      </c>
      <c r="B30" s="761" t="s">
        <v>798</v>
      </c>
      <c r="C30" s="1153"/>
      <c r="D30" s="1153"/>
      <c r="E30" s="1181">
        <v>0</v>
      </c>
      <c r="F30" s="1181">
        <v>0</v>
      </c>
      <c r="G30" s="1175">
        <f t="shared" ref="G30:G37" si="3">E30+F30</f>
        <v>0</v>
      </c>
      <c r="H30" s="490">
        <v>43</v>
      </c>
    </row>
    <row r="31" spans="1:8">
      <c r="A31" s="490">
        <f t="shared" ref="A31:A37" si="4">1+A30</f>
        <v>44</v>
      </c>
      <c r="B31" s="761" t="s">
        <v>799</v>
      </c>
      <c r="C31" s="1153"/>
      <c r="D31" s="1155"/>
      <c r="E31" s="1155"/>
      <c r="F31" s="1155"/>
      <c r="G31" s="1150">
        <f t="shared" si="3"/>
        <v>0</v>
      </c>
      <c r="H31" s="490">
        <f t="shared" ref="H31:H37" si="5">1+H30</f>
        <v>44</v>
      </c>
    </row>
    <row r="32" spans="1:8">
      <c r="A32" s="490">
        <f t="shared" si="4"/>
        <v>45</v>
      </c>
      <c r="B32" s="761" t="s">
        <v>800</v>
      </c>
      <c r="C32" s="1153"/>
      <c r="D32" s="1155"/>
      <c r="E32" s="1155"/>
      <c r="F32" s="1155"/>
      <c r="G32" s="1150">
        <f t="shared" si="3"/>
        <v>0</v>
      </c>
      <c r="H32" s="490">
        <f t="shared" si="5"/>
        <v>45</v>
      </c>
    </row>
    <row r="33" spans="1:13">
      <c r="A33" s="490">
        <f t="shared" si="4"/>
        <v>46</v>
      </c>
      <c r="B33" s="761" t="s">
        <v>801</v>
      </c>
      <c r="C33" s="1153"/>
      <c r="D33" s="1155"/>
      <c r="E33" s="1155"/>
      <c r="F33" s="1155"/>
      <c r="G33" s="1150">
        <f t="shared" si="3"/>
        <v>0</v>
      </c>
      <c r="H33" s="490">
        <f t="shared" si="5"/>
        <v>46</v>
      </c>
    </row>
    <row r="34" spans="1:13">
      <c r="A34" s="490">
        <f t="shared" si="4"/>
        <v>47</v>
      </c>
      <c r="B34" s="761" t="s">
        <v>402</v>
      </c>
      <c r="C34" s="1156"/>
      <c r="D34" s="1155"/>
      <c r="E34" s="1155"/>
      <c r="F34" s="1155"/>
      <c r="G34" s="1150">
        <f t="shared" si="3"/>
        <v>0</v>
      </c>
      <c r="H34" s="490">
        <f t="shared" si="5"/>
        <v>47</v>
      </c>
      <c r="M34" s="1517"/>
    </row>
    <row r="35" spans="1:13">
      <c r="A35" s="490">
        <f t="shared" si="4"/>
        <v>48</v>
      </c>
      <c r="B35" s="1173" t="s">
        <v>802</v>
      </c>
      <c r="C35" s="1156"/>
      <c r="D35" s="1155"/>
      <c r="E35" s="1155"/>
      <c r="F35" s="1155"/>
      <c r="G35" s="1150">
        <f t="shared" si="3"/>
        <v>0</v>
      </c>
      <c r="H35" s="490">
        <f t="shared" si="5"/>
        <v>48</v>
      </c>
    </row>
    <row r="36" spans="1:13" ht="13.8" thickBot="1">
      <c r="A36" s="490">
        <f t="shared" si="4"/>
        <v>49</v>
      </c>
      <c r="B36" s="1173" t="s">
        <v>802</v>
      </c>
      <c r="C36" s="1160"/>
      <c r="D36" s="1159"/>
      <c r="E36" s="1159"/>
      <c r="F36" s="1159"/>
      <c r="G36" s="1150">
        <f t="shared" si="3"/>
        <v>0</v>
      </c>
      <c r="H36" s="490">
        <f t="shared" si="5"/>
        <v>49</v>
      </c>
    </row>
    <row r="37" spans="1:13">
      <c r="A37" s="490">
        <f t="shared" si="4"/>
        <v>50</v>
      </c>
      <c r="B37" s="539" t="s">
        <v>827</v>
      </c>
      <c r="C37" s="1176">
        <f>SUM(C30:C36)</f>
        <v>0</v>
      </c>
      <c r="D37" s="1176">
        <f>SUM(D30:D36)</f>
        <v>0</v>
      </c>
      <c r="E37" s="1147">
        <f>SUM(E30:E36)</f>
        <v>0</v>
      </c>
      <c r="F37" s="1147">
        <f>SUM(F30:F36)</f>
        <v>0</v>
      </c>
      <c r="G37" s="1148">
        <f t="shared" si="3"/>
        <v>0</v>
      </c>
      <c r="H37" s="490">
        <f t="shared" si="5"/>
        <v>50</v>
      </c>
    </row>
    <row r="38" spans="1:13" ht="7.5" customHeight="1">
      <c r="A38" s="491"/>
      <c r="B38" s="492"/>
      <c r="C38" s="969"/>
      <c r="D38" s="494"/>
      <c r="E38" s="540"/>
      <c r="F38" s="540"/>
      <c r="G38" s="495"/>
      <c r="H38" s="491"/>
      <c r="L38" s="1518"/>
    </row>
    <row r="39" spans="1:13">
      <c r="A39" s="490">
        <f>1+A37</f>
        <v>51</v>
      </c>
      <c r="B39" s="761" t="s">
        <v>804</v>
      </c>
      <c r="C39" s="1330"/>
      <c r="D39" s="1332"/>
      <c r="E39" s="1153"/>
      <c r="F39" s="497"/>
      <c r="G39" s="1151">
        <f>E39</f>
        <v>0</v>
      </c>
      <c r="H39" s="490">
        <f>1+H37</f>
        <v>51</v>
      </c>
    </row>
    <row r="40" spans="1:13" ht="13.8" thickBot="1">
      <c r="A40" s="506">
        <f>1+A39</f>
        <v>52</v>
      </c>
      <c r="B40" s="761" t="s">
        <v>805</v>
      </c>
      <c r="C40" s="1160"/>
      <c r="D40" s="1182"/>
      <c r="E40" s="1156"/>
      <c r="F40" s="498"/>
      <c r="G40" s="1178">
        <f>E40</f>
        <v>0</v>
      </c>
      <c r="H40" s="506">
        <f>1+H39</f>
        <v>52</v>
      </c>
    </row>
    <row r="41" spans="1:13" ht="13.8" thickBot="1">
      <c r="A41" s="512">
        <f>1+A40</f>
        <v>53</v>
      </c>
      <c r="B41" s="955" t="s">
        <v>825</v>
      </c>
      <c r="C41" s="1177">
        <f>C37+C40</f>
        <v>0</v>
      </c>
      <c r="D41" s="1177">
        <f>D37+D40</f>
        <v>0</v>
      </c>
      <c r="E41" s="1149">
        <f>E37+E39+E40</f>
        <v>0</v>
      </c>
      <c r="F41" s="1149">
        <f>F37</f>
        <v>0</v>
      </c>
      <c r="G41" s="1149">
        <f>E41+F41</f>
        <v>0</v>
      </c>
      <c r="H41" s="512">
        <f>1+H40</f>
        <v>53</v>
      </c>
    </row>
    <row r="42" spans="1:13">
      <c r="A42" s="954"/>
      <c r="B42" s="954"/>
      <c r="C42" s="954"/>
      <c r="D42" s="954"/>
      <c r="E42" s="954"/>
      <c r="F42" s="954"/>
      <c r="G42" s="954"/>
      <c r="H42" s="954"/>
    </row>
    <row r="43" spans="1:13" ht="4.5" customHeight="1" thickBot="1">
      <c r="A43" s="518"/>
      <c r="B43" s="164"/>
      <c r="C43" s="164"/>
      <c r="D43" s="164"/>
      <c r="E43" s="164"/>
      <c r="F43" s="164"/>
      <c r="G43" s="164"/>
      <c r="H43" s="518"/>
    </row>
    <row r="44" spans="1:13" ht="15" customHeight="1" thickBot="1">
      <c r="A44" s="201" t="s">
        <v>273</v>
      </c>
      <c r="B44" s="165"/>
      <c r="C44" s="165"/>
      <c r="D44" s="165"/>
      <c r="E44" s="165"/>
      <c r="F44" s="165"/>
      <c r="G44" s="165"/>
      <c r="H44" s="200"/>
    </row>
    <row r="45" spans="1:13">
      <c r="A45" s="166" t="s">
        <v>758</v>
      </c>
      <c r="B45" s="167" t="s">
        <v>828</v>
      </c>
      <c r="C45" s="168"/>
      <c r="D45" s="168"/>
      <c r="E45" s="168"/>
      <c r="F45" s="168"/>
      <c r="G45" s="227" t="s">
        <v>284</v>
      </c>
      <c r="H45" s="885" t="s">
        <v>758</v>
      </c>
    </row>
    <row r="46" spans="1:13">
      <c r="A46" s="169" t="s">
        <v>759</v>
      </c>
      <c r="B46" s="170" t="s">
        <v>731</v>
      </c>
      <c r="C46" s="171"/>
      <c r="D46" s="171"/>
      <c r="E46" s="171"/>
      <c r="F46" s="171"/>
      <c r="G46" s="172"/>
      <c r="H46" s="530" t="s">
        <v>759</v>
      </c>
    </row>
    <row r="47" spans="1:13" ht="13.8" thickBot="1">
      <c r="A47" s="199"/>
      <c r="B47" s="173" t="s">
        <v>760</v>
      </c>
      <c r="C47" s="174"/>
      <c r="D47" s="174"/>
      <c r="E47" s="174"/>
      <c r="F47" s="174"/>
      <c r="G47" s="175" t="s">
        <v>761</v>
      </c>
      <c r="H47" s="199"/>
    </row>
    <row r="48" spans="1:13" ht="15.75" customHeight="1">
      <c r="A48" s="198">
        <f>1+A41</f>
        <v>54</v>
      </c>
      <c r="B48" s="1481" t="s">
        <v>829</v>
      </c>
      <c r="C48" s="1482"/>
      <c r="D48" s="1482"/>
      <c r="E48" s="1482"/>
      <c r="F48" s="1483"/>
      <c r="G48" s="1179">
        <v>0</v>
      </c>
      <c r="H48" s="198">
        <f>1+H41</f>
        <v>54</v>
      </c>
    </row>
    <row r="49" spans="1:8" ht="12" customHeight="1">
      <c r="A49" s="198">
        <f>1+A48</f>
        <v>55</v>
      </c>
      <c r="B49" s="1478" t="s">
        <v>356</v>
      </c>
      <c r="C49" s="1479"/>
      <c r="D49" s="1479"/>
      <c r="E49" s="1479"/>
      <c r="F49" s="1480"/>
      <c r="G49" s="1180"/>
      <c r="H49" s="198">
        <f>1+H48</f>
        <v>55</v>
      </c>
    </row>
    <row r="50" spans="1:8">
      <c r="A50" s="198">
        <f>1+A49</f>
        <v>56</v>
      </c>
      <c r="B50" s="1478" t="s">
        <v>357</v>
      </c>
      <c r="C50" s="1479"/>
      <c r="D50" s="1479"/>
      <c r="E50" s="1479"/>
      <c r="F50" s="1480"/>
      <c r="G50" s="1180"/>
      <c r="H50" s="198">
        <f>1+H49</f>
        <v>56</v>
      </c>
    </row>
    <row r="51" spans="1:8" ht="13.8" thickBot="1">
      <c r="A51" s="198">
        <f>1+A50</f>
        <v>57</v>
      </c>
      <c r="B51" s="1478" t="s">
        <v>1067</v>
      </c>
      <c r="C51" s="1479"/>
      <c r="D51" s="1479"/>
      <c r="E51" s="1479"/>
      <c r="F51" s="1480"/>
      <c r="G51" s="1180"/>
      <c r="H51" s="198">
        <f>1+H50</f>
        <v>57</v>
      </c>
    </row>
    <row r="52" spans="1:8" ht="13.8" thickBot="1">
      <c r="A52" s="197">
        <f>1+A51</f>
        <v>58</v>
      </c>
      <c r="B52" s="951" t="s">
        <v>866</v>
      </c>
      <c r="C52" s="952"/>
      <c r="D52" s="952"/>
      <c r="E52" s="952"/>
      <c r="F52" s="953"/>
      <c r="G52" s="1149">
        <f>SUM(G48:G51)</f>
        <v>0</v>
      </c>
      <c r="H52" s="197">
        <f>1+H51</f>
        <v>58</v>
      </c>
    </row>
    <row r="53" spans="1:8" ht="6" customHeight="1">
      <c r="A53" s="196"/>
      <c r="B53" s="164"/>
      <c r="C53" s="164"/>
      <c r="D53" s="164"/>
      <c r="E53" s="164"/>
      <c r="F53" s="164"/>
      <c r="G53" s="164"/>
      <c r="H53" s="164"/>
    </row>
    <row r="54" spans="1:8">
      <c r="A54" s="164"/>
      <c r="B54" s="520" t="s">
        <v>732</v>
      </c>
      <c r="C54" s="164"/>
      <c r="D54" s="164"/>
      <c r="E54" s="164"/>
      <c r="F54" s="164"/>
      <c r="G54" s="164"/>
      <c r="H54" s="164"/>
    </row>
    <row r="55" spans="1:8" ht="17.25" customHeight="1">
      <c r="A55" s="164"/>
      <c r="B55" s="259"/>
      <c r="C55" s="164"/>
      <c r="D55" s="164"/>
      <c r="E55" s="164"/>
      <c r="F55" s="164"/>
      <c r="G55" s="164"/>
      <c r="H55" s="164"/>
    </row>
    <row r="56" spans="1:8" ht="17.25" customHeight="1">
      <c r="A56" s="542" t="s">
        <v>656</v>
      </c>
      <c r="B56" s="524"/>
      <c r="C56" s="524"/>
      <c r="D56" s="524"/>
      <c r="E56" s="524"/>
      <c r="F56" s="524"/>
      <c r="G56" s="524"/>
      <c r="H56" s="524"/>
    </row>
  </sheetData>
  <sheetProtection algorithmName="SHA-512" hashValue="PF7zu3JUDzSMMvRCvzOdV4WS0akbGPamfb6s3RARufEZVO+7F/ZqHLtUFWrPpufmPPvNDJkcMb+QiF6GipfF3A==" saltValue="5NwqYTar4QBUD4YHHuWK6g==" spinCount="100000" sheet="1" objects="1" scenarios="1"/>
  <mergeCells count="4">
    <mergeCell ref="B51:F51"/>
    <mergeCell ref="B48:F48"/>
    <mergeCell ref="B49:F49"/>
    <mergeCell ref="B50:F50"/>
  </mergeCells>
  <printOptions horizontalCentered="1"/>
  <pageMargins left="0.81" right="0.4" top="0.5" bottom="0" header="0.33" footer="0.12"/>
  <pageSetup scale="96"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9">
    <outlinePr summaryBelow="0" summaryRight="0"/>
    <pageSetUpPr autoPageBreaks="0"/>
  </sheetPr>
  <dimension ref="A1:AD57"/>
  <sheetViews>
    <sheetView showGridLines="0" showOutlineSymbols="0" topLeftCell="B1" zoomScale="89" zoomScaleNormal="89" workbookViewId="0">
      <selection activeCell="I18" sqref="I18"/>
    </sheetView>
  </sheetViews>
  <sheetFormatPr defaultColWidth="9.21875" defaultRowHeight="13.2"/>
  <cols>
    <col min="1" max="1" width="3.5546875" style="110" customWidth="1"/>
    <col min="2" max="2" width="30.21875" style="110" customWidth="1"/>
    <col min="3" max="3" width="9.77734375" style="110" customWidth="1"/>
    <col min="4" max="4" width="11.77734375" style="110" customWidth="1"/>
    <col min="5" max="5" width="12.21875" style="110" customWidth="1"/>
    <col min="6" max="6" width="12.44140625" style="110" customWidth="1"/>
    <col min="7" max="7" width="14.21875" style="110" customWidth="1"/>
    <col min="8" max="8" width="4" style="110" customWidth="1"/>
    <col min="9" max="9" width="9.21875" style="110"/>
    <col min="10" max="30" width="9.21875" style="1172"/>
    <col min="31" max="16384" width="9.21875" style="110"/>
  </cols>
  <sheetData>
    <row r="1" spans="1:8" ht="13.8">
      <c r="A1" s="1137" t="s">
        <v>1129</v>
      </c>
    </row>
    <row r="2" spans="1:8" ht="12" customHeight="1"/>
    <row r="3" spans="1:8" ht="18.75" customHeight="1">
      <c r="A3" s="73" t="s">
        <v>831</v>
      </c>
      <c r="B3" s="75"/>
      <c r="C3" s="75"/>
      <c r="D3" s="75"/>
      <c r="E3" s="75"/>
      <c r="F3" s="75"/>
      <c r="G3" s="75"/>
      <c r="H3" s="543"/>
    </row>
    <row r="4" spans="1:8" ht="12.75" customHeight="1" thickBot="1">
      <c r="A4" s="543"/>
      <c r="B4" s="543"/>
      <c r="C4" s="543"/>
      <c r="D4" s="543"/>
      <c r="E4" s="543"/>
      <c r="F4" s="543"/>
      <c r="G4" s="543"/>
      <c r="H4" s="543"/>
    </row>
    <row r="5" spans="1:8" ht="17.55" customHeight="1" thickBot="1">
      <c r="A5" s="476"/>
      <c r="B5" s="71" t="s">
        <v>832</v>
      </c>
      <c r="C5" s="477"/>
      <c r="D5" s="76"/>
      <c r="E5" s="477"/>
      <c r="F5" s="477"/>
      <c r="G5" s="478"/>
      <c r="H5" s="479"/>
    </row>
    <row r="6" spans="1:8">
      <c r="A6" s="885" t="s">
        <v>758</v>
      </c>
      <c r="B6" s="513" t="s">
        <v>757</v>
      </c>
      <c r="C6" s="480" t="s">
        <v>785</v>
      </c>
      <c r="D6" s="227" t="s">
        <v>599</v>
      </c>
      <c r="E6" s="227" t="s">
        <v>786</v>
      </c>
      <c r="F6" s="227" t="s">
        <v>787</v>
      </c>
      <c r="G6" s="229" t="s">
        <v>387</v>
      </c>
      <c r="H6" s="885" t="s">
        <v>758</v>
      </c>
    </row>
    <row r="7" spans="1:8">
      <c r="A7" s="530" t="s">
        <v>759</v>
      </c>
      <c r="B7" s="481" t="s">
        <v>788</v>
      </c>
      <c r="C7" s="482" t="s">
        <v>789</v>
      </c>
      <c r="D7" s="228" t="s">
        <v>790</v>
      </c>
      <c r="E7" s="228" t="s">
        <v>791</v>
      </c>
      <c r="F7" s="228" t="s">
        <v>792</v>
      </c>
      <c r="G7" s="230" t="s">
        <v>284</v>
      </c>
      <c r="H7" s="530" t="s">
        <v>759</v>
      </c>
    </row>
    <row r="8" spans="1:8">
      <c r="A8" s="530"/>
      <c r="B8" s="529"/>
      <c r="C8" s="483" t="s">
        <v>793</v>
      </c>
      <c r="D8" s="1325" t="s">
        <v>688</v>
      </c>
      <c r="E8" s="228" t="s">
        <v>794</v>
      </c>
      <c r="F8" s="483" t="s">
        <v>795</v>
      </c>
      <c r="G8" s="228" t="s">
        <v>796</v>
      </c>
      <c r="H8" s="530"/>
    </row>
    <row r="9" spans="1:8" ht="13.8" thickBot="1">
      <c r="A9" s="766"/>
      <c r="B9" s="485" t="s">
        <v>760</v>
      </c>
      <c r="C9" s="486" t="s">
        <v>761</v>
      </c>
      <c r="D9" s="486" t="s">
        <v>762</v>
      </c>
      <c r="E9" s="486" t="s">
        <v>763</v>
      </c>
      <c r="F9" s="486" t="s">
        <v>267</v>
      </c>
      <c r="G9" s="486" t="s">
        <v>281</v>
      </c>
      <c r="H9" s="766"/>
    </row>
    <row r="10" spans="1:8">
      <c r="A10" s="487" t="s">
        <v>764</v>
      </c>
      <c r="B10" s="950" t="s">
        <v>797</v>
      </c>
      <c r="C10" s="968"/>
      <c r="D10" s="488"/>
      <c r="E10" s="488"/>
      <c r="F10" s="488"/>
      <c r="G10" s="489"/>
      <c r="H10" s="487" t="s">
        <v>764</v>
      </c>
    </row>
    <row r="11" spans="1:8" ht="12.75" customHeight="1">
      <c r="A11" s="490">
        <v>1</v>
      </c>
      <c r="B11" s="761" t="s">
        <v>798</v>
      </c>
      <c r="C11" s="1153"/>
      <c r="D11" s="1153"/>
      <c r="E11" s="1154">
        <v>0</v>
      </c>
      <c r="F11" s="1154">
        <v>0</v>
      </c>
      <c r="G11" s="1146">
        <f t="shared" ref="G11:G18" si="0">E11+F11</f>
        <v>0</v>
      </c>
      <c r="H11" s="490">
        <v>1</v>
      </c>
    </row>
    <row r="12" spans="1:8">
      <c r="A12" s="490">
        <v>2</v>
      </c>
      <c r="B12" s="761" t="s">
        <v>799</v>
      </c>
      <c r="C12" s="1153"/>
      <c r="D12" s="1155"/>
      <c r="E12" s="1155"/>
      <c r="F12" s="1155"/>
      <c r="G12" s="1150">
        <f t="shared" si="0"/>
        <v>0</v>
      </c>
      <c r="H12" s="490">
        <f t="shared" ref="H12:H18" si="1">1+H11</f>
        <v>2</v>
      </c>
    </row>
    <row r="13" spans="1:8">
      <c r="A13" s="490">
        <f t="shared" ref="A13:A18" si="2">1+A12</f>
        <v>3</v>
      </c>
      <c r="B13" s="761" t="s">
        <v>800</v>
      </c>
      <c r="C13" s="1153"/>
      <c r="D13" s="1155"/>
      <c r="E13" s="1155"/>
      <c r="F13" s="1155"/>
      <c r="G13" s="1150">
        <f t="shared" si="0"/>
        <v>0</v>
      </c>
      <c r="H13" s="490">
        <f t="shared" si="1"/>
        <v>3</v>
      </c>
    </row>
    <row r="14" spans="1:8">
      <c r="A14" s="490">
        <f t="shared" si="2"/>
        <v>4</v>
      </c>
      <c r="B14" s="761" t="s">
        <v>801</v>
      </c>
      <c r="C14" s="1153"/>
      <c r="D14" s="1155"/>
      <c r="E14" s="1155"/>
      <c r="F14" s="1155"/>
      <c r="G14" s="1150">
        <f t="shared" si="0"/>
        <v>0</v>
      </c>
      <c r="H14" s="490">
        <f t="shared" si="1"/>
        <v>4</v>
      </c>
    </row>
    <row r="15" spans="1:8">
      <c r="A15" s="490">
        <f t="shared" si="2"/>
        <v>5</v>
      </c>
      <c r="B15" s="761" t="s">
        <v>402</v>
      </c>
      <c r="C15" s="1156"/>
      <c r="D15" s="1155"/>
      <c r="E15" s="1155"/>
      <c r="F15" s="1155"/>
      <c r="G15" s="1150">
        <f t="shared" si="0"/>
        <v>0</v>
      </c>
      <c r="H15" s="490">
        <f t="shared" si="1"/>
        <v>5</v>
      </c>
    </row>
    <row r="16" spans="1:8">
      <c r="A16" s="490">
        <f t="shared" si="2"/>
        <v>6</v>
      </c>
      <c r="B16" s="1173" t="s">
        <v>802</v>
      </c>
      <c r="C16" s="1156"/>
      <c r="D16" s="1155"/>
      <c r="E16" s="1155"/>
      <c r="F16" s="1155"/>
      <c r="G16" s="1150">
        <f t="shared" si="0"/>
        <v>0</v>
      </c>
      <c r="H16" s="490">
        <f t="shared" si="1"/>
        <v>6</v>
      </c>
    </row>
    <row r="17" spans="1:8" ht="13.8" thickBot="1">
      <c r="A17" s="490">
        <f t="shared" si="2"/>
        <v>7</v>
      </c>
      <c r="B17" s="1173" t="s">
        <v>802</v>
      </c>
      <c r="C17" s="1157"/>
      <c r="D17" s="1158"/>
      <c r="E17" s="1159"/>
      <c r="F17" s="1159"/>
      <c r="G17" s="1150">
        <f t="shared" si="0"/>
        <v>0</v>
      </c>
      <c r="H17" s="490">
        <f t="shared" si="1"/>
        <v>7</v>
      </c>
    </row>
    <row r="18" spans="1:8">
      <c r="A18" s="490">
        <f t="shared" si="2"/>
        <v>8</v>
      </c>
      <c r="B18" s="895" t="s">
        <v>803</v>
      </c>
      <c r="C18" s="1144">
        <f>SUM(C11:C17)</f>
        <v>0</v>
      </c>
      <c r="D18" s="1144">
        <f>SUM(D11:D17)</f>
        <v>0</v>
      </c>
      <c r="E18" s="1147">
        <f>SUM(E11:E17)</f>
        <v>0</v>
      </c>
      <c r="F18" s="1147">
        <f>SUM(F11:F17)</f>
        <v>0</v>
      </c>
      <c r="G18" s="1148">
        <f t="shared" si="0"/>
        <v>0</v>
      </c>
      <c r="H18" s="490">
        <f t="shared" si="1"/>
        <v>8</v>
      </c>
    </row>
    <row r="19" spans="1:8" ht="8.1" customHeight="1">
      <c r="A19" s="491"/>
      <c r="B19" s="492"/>
      <c r="C19" s="970"/>
      <c r="D19" s="544"/>
      <c r="E19" s="493"/>
      <c r="F19" s="493"/>
      <c r="G19" s="495"/>
      <c r="H19" s="491"/>
    </row>
    <row r="20" spans="1:8">
      <c r="A20" s="490">
        <f>1+A18</f>
        <v>9</v>
      </c>
      <c r="B20" s="761" t="s">
        <v>804</v>
      </c>
      <c r="C20" s="1327"/>
      <c r="D20" s="1328"/>
      <c r="E20" s="1153"/>
      <c r="F20" s="497"/>
      <c r="G20" s="1151">
        <f>E20</f>
        <v>0</v>
      </c>
      <c r="H20" s="490">
        <f>1+H18</f>
        <v>9</v>
      </c>
    </row>
    <row r="21" spans="1:8" ht="13.8" thickBot="1">
      <c r="A21" s="490">
        <f>1+A20</f>
        <v>10</v>
      </c>
      <c r="B21" s="761" t="s">
        <v>805</v>
      </c>
      <c r="C21" s="1157"/>
      <c r="D21" s="1157"/>
      <c r="E21" s="1160"/>
      <c r="F21" s="498"/>
      <c r="G21" s="1152">
        <f>E21</f>
        <v>0</v>
      </c>
      <c r="H21" s="490">
        <f>1+H20</f>
        <v>10</v>
      </c>
    </row>
    <row r="22" spans="1:8" ht="13.8" thickBot="1">
      <c r="A22" s="499">
        <f>1+A21</f>
        <v>11</v>
      </c>
      <c r="B22" s="958" t="s">
        <v>806</v>
      </c>
      <c r="C22" s="1145">
        <f>C18+C21</f>
        <v>0</v>
      </c>
      <c r="D22" s="1145">
        <f>D18+D21</f>
        <v>0</v>
      </c>
      <c r="E22" s="1149">
        <f>E18+E20+E21</f>
        <v>0</v>
      </c>
      <c r="F22" s="1149">
        <f>F18</f>
        <v>0</v>
      </c>
      <c r="G22" s="1149">
        <f>E22+F22</f>
        <v>0</v>
      </c>
      <c r="H22" s="499">
        <f>1+H21</f>
        <v>11</v>
      </c>
    </row>
    <row r="23" spans="1:8" ht="15" customHeight="1" thickBot="1">
      <c r="A23" s="784"/>
      <c r="B23" s="784"/>
      <c r="C23" s="784"/>
      <c r="D23" s="784"/>
      <c r="E23" s="784"/>
      <c r="F23" s="784"/>
      <c r="G23" s="784"/>
      <c r="H23" s="784"/>
    </row>
    <row r="24" spans="1:8">
      <c r="A24" s="886" t="s">
        <v>758</v>
      </c>
      <c r="B24" s="513" t="s">
        <v>42</v>
      </c>
      <c r="C24" s="894"/>
      <c r="D24" s="229" t="s">
        <v>807</v>
      </c>
      <c r="E24" s="226"/>
      <c r="F24" s="765"/>
      <c r="G24" s="226" t="s">
        <v>284</v>
      </c>
      <c r="H24" s="886" t="s">
        <v>758</v>
      </c>
    </row>
    <row r="25" spans="1:8" ht="13.8" thickBot="1">
      <c r="A25" s="499" t="s">
        <v>759</v>
      </c>
      <c r="B25" s="485" t="s">
        <v>760</v>
      </c>
      <c r="C25" s="598"/>
      <c r="D25" s="486" t="s">
        <v>761</v>
      </c>
      <c r="E25" s="501"/>
      <c r="F25" s="762"/>
      <c r="G25" s="501" t="s">
        <v>762</v>
      </c>
      <c r="H25" s="499" t="s">
        <v>759</v>
      </c>
    </row>
    <row r="26" spans="1:8" ht="13.8" thickBot="1">
      <c r="A26" s="490">
        <f>1+A22</f>
        <v>12</v>
      </c>
      <c r="B26" s="767" t="s">
        <v>111</v>
      </c>
      <c r="C26" s="768"/>
      <c r="D26" s="1171"/>
      <c r="E26" s="502"/>
      <c r="F26" s="502"/>
      <c r="G26" s="1170">
        <v>0</v>
      </c>
      <c r="H26" s="490">
        <f>1+H22</f>
        <v>12</v>
      </c>
    </row>
    <row r="27" spans="1:8" ht="13.8" thickBot="1">
      <c r="A27" s="490">
        <f>1+A26</f>
        <v>13</v>
      </c>
      <c r="B27" s="769" t="s">
        <v>808</v>
      </c>
      <c r="C27" s="770"/>
      <c r="D27" s="770"/>
      <c r="E27" s="770"/>
      <c r="F27" s="771"/>
      <c r="G27" s="1168"/>
      <c r="H27" s="490">
        <f>1+H26</f>
        <v>13</v>
      </c>
    </row>
    <row r="28" spans="1:8">
      <c r="A28" s="490">
        <f>1+A27</f>
        <v>14</v>
      </c>
      <c r="B28" s="895" t="s">
        <v>809</v>
      </c>
      <c r="C28" s="896"/>
      <c r="D28" s="896"/>
      <c r="E28" s="896"/>
      <c r="F28" s="897"/>
      <c r="G28" s="1163">
        <f>G26+G27</f>
        <v>0</v>
      </c>
      <c r="H28" s="490">
        <f>1+H27</f>
        <v>14</v>
      </c>
    </row>
    <row r="29" spans="1:8" ht="8.1" customHeight="1">
      <c r="A29" s="491"/>
      <c r="B29" s="503"/>
      <c r="C29" s="504"/>
      <c r="D29" s="504"/>
      <c r="E29" s="504"/>
      <c r="F29" s="505"/>
      <c r="G29" s="496"/>
      <c r="H29" s="491"/>
    </row>
    <row r="30" spans="1:8">
      <c r="A30" s="506">
        <f>1+A28</f>
        <v>15</v>
      </c>
      <c r="B30" s="1478" t="s">
        <v>1070</v>
      </c>
      <c r="C30" s="1479"/>
      <c r="D30" s="1479"/>
      <c r="E30" s="1479"/>
      <c r="F30" s="1480"/>
      <c r="G30" s="1167" t="s">
        <v>41</v>
      </c>
      <c r="H30" s="490">
        <f>1+H28</f>
        <v>15</v>
      </c>
    </row>
    <row r="31" spans="1:8">
      <c r="A31" s="506">
        <f t="shared" ref="A31:A39" si="3">1+A30</f>
        <v>16</v>
      </c>
      <c r="B31" s="1478" t="s">
        <v>1068</v>
      </c>
      <c r="C31" s="1479"/>
      <c r="D31" s="1479"/>
      <c r="E31" s="1479"/>
      <c r="F31" s="1480"/>
      <c r="G31" s="1168"/>
      <c r="H31" s="490">
        <f t="shared" ref="H31:H39" si="4">1+H30</f>
        <v>16</v>
      </c>
    </row>
    <row r="32" spans="1:8">
      <c r="A32" s="506">
        <f t="shared" si="3"/>
        <v>17</v>
      </c>
      <c r="B32" s="1478" t="s">
        <v>1069</v>
      </c>
      <c r="C32" s="1479"/>
      <c r="D32" s="1479"/>
      <c r="E32" s="1479"/>
      <c r="F32" s="1480"/>
      <c r="G32" s="1168"/>
      <c r="H32" s="490">
        <f t="shared" si="4"/>
        <v>17</v>
      </c>
    </row>
    <row r="33" spans="1:8">
      <c r="A33" s="506">
        <f t="shared" si="3"/>
        <v>18</v>
      </c>
      <c r="B33" s="1478" t="s">
        <v>1071</v>
      </c>
      <c r="C33" s="1479"/>
      <c r="D33" s="1479"/>
      <c r="E33" s="1479"/>
      <c r="F33" s="1480"/>
      <c r="G33" s="1168"/>
      <c r="H33" s="490">
        <f t="shared" si="4"/>
        <v>18</v>
      </c>
    </row>
    <row r="34" spans="1:8">
      <c r="A34" s="506">
        <f t="shared" si="3"/>
        <v>19</v>
      </c>
      <c r="B34" s="1478" t="s">
        <v>1072</v>
      </c>
      <c r="C34" s="1479"/>
      <c r="D34" s="1479"/>
      <c r="E34" s="1479"/>
      <c r="F34" s="1480"/>
      <c r="G34" s="1168"/>
      <c r="H34" s="490">
        <f t="shared" si="4"/>
        <v>19</v>
      </c>
    </row>
    <row r="35" spans="1:8" ht="14.25" customHeight="1">
      <c r="A35" s="506">
        <f t="shared" si="3"/>
        <v>20</v>
      </c>
      <c r="B35" s="1464" t="s">
        <v>589</v>
      </c>
      <c r="C35" s="1465"/>
      <c r="D35" s="1465"/>
      <c r="E35" s="1465"/>
      <c r="F35" s="1466"/>
      <c r="G35" s="1168"/>
      <c r="H35" s="490">
        <f t="shared" si="4"/>
        <v>20</v>
      </c>
    </row>
    <row r="36" spans="1:8">
      <c r="A36" s="506">
        <f t="shared" si="3"/>
        <v>21</v>
      </c>
      <c r="B36" s="1464" t="s">
        <v>344</v>
      </c>
      <c r="C36" s="1465"/>
      <c r="D36" s="1465"/>
      <c r="E36" s="1465"/>
      <c r="F36" s="1466"/>
      <c r="G36" s="1168"/>
      <c r="H36" s="490">
        <f t="shared" si="4"/>
        <v>21</v>
      </c>
    </row>
    <row r="37" spans="1:8">
      <c r="A37" s="506">
        <f t="shared" si="3"/>
        <v>22</v>
      </c>
      <c r="B37" s="1464" t="s">
        <v>345</v>
      </c>
      <c r="C37" s="1465"/>
      <c r="D37" s="1465"/>
      <c r="E37" s="1465"/>
      <c r="F37" s="1466"/>
      <c r="G37" s="1168"/>
      <c r="H37" s="490">
        <f t="shared" si="4"/>
        <v>22</v>
      </c>
    </row>
    <row r="38" spans="1:8" ht="13.8" thickBot="1">
      <c r="A38" s="506">
        <f t="shared" si="3"/>
        <v>23</v>
      </c>
      <c r="B38" s="1464" t="s">
        <v>884</v>
      </c>
      <c r="C38" s="1465"/>
      <c r="D38" s="1465"/>
      <c r="E38" s="1465"/>
      <c r="F38" s="1466"/>
      <c r="G38" s="1169"/>
      <c r="H38" s="490">
        <f t="shared" si="4"/>
        <v>23</v>
      </c>
    </row>
    <row r="39" spans="1:8">
      <c r="A39" s="506">
        <f t="shared" si="3"/>
        <v>24</v>
      </c>
      <c r="B39" s="1464" t="s">
        <v>737</v>
      </c>
      <c r="C39" s="1465"/>
      <c r="D39" s="1465"/>
      <c r="E39" s="1465"/>
      <c r="F39" s="1466"/>
      <c r="G39" s="1162">
        <f>SUM(G28:G38)</f>
        <v>0</v>
      </c>
      <c r="H39" s="490">
        <f t="shared" si="4"/>
        <v>24</v>
      </c>
    </row>
    <row r="40" spans="1:8" ht="8.1" customHeight="1" thickBot="1">
      <c r="A40" s="507"/>
      <c r="B40" s="503"/>
      <c r="C40" s="504"/>
      <c r="D40" s="504"/>
      <c r="E40" s="508"/>
      <c r="F40" s="509"/>
      <c r="G40" s="510"/>
      <c r="H40" s="511"/>
    </row>
    <row r="41" spans="1:8" ht="15.75" customHeight="1" thickBot="1">
      <c r="A41" s="512">
        <f>1+A39</f>
        <v>25</v>
      </c>
      <c r="B41" s="898" t="s">
        <v>346</v>
      </c>
      <c r="C41" s="899"/>
      <c r="D41" s="899"/>
      <c r="E41" s="899"/>
      <c r="F41" s="900"/>
      <c r="G41" s="1164">
        <f>G22-G39</f>
        <v>0</v>
      </c>
      <c r="H41" s="499">
        <f>1+H39</f>
        <v>25</v>
      </c>
    </row>
    <row r="42" spans="1:8" ht="15" customHeight="1" thickBot="1">
      <c r="A42" s="957"/>
      <c r="B42" s="957"/>
      <c r="C42" s="957"/>
      <c r="D42" s="957"/>
      <c r="E42" s="957"/>
      <c r="F42" s="957"/>
      <c r="G42" s="957"/>
      <c r="H42" s="957"/>
    </row>
    <row r="43" spans="1:8" ht="13.8" thickBot="1">
      <c r="A43" s="886" t="s">
        <v>758</v>
      </c>
      <c r="B43" s="167" t="s">
        <v>1160</v>
      </c>
      <c r="C43" s="168"/>
      <c r="D43" s="168"/>
      <c r="E43" s="168"/>
      <c r="F43" s="168"/>
      <c r="G43" s="1011"/>
      <c r="H43" s="886" t="s">
        <v>758</v>
      </c>
    </row>
    <row r="44" spans="1:8" ht="12.75" customHeight="1" thickBot="1">
      <c r="A44" s="887" t="s">
        <v>759</v>
      </c>
      <c r="B44" s="596"/>
      <c r="C44" s="597"/>
      <c r="D44" s="889" t="s">
        <v>817</v>
      </c>
      <c r="E44" s="890"/>
      <c r="F44" s="884" t="s">
        <v>995</v>
      </c>
      <c r="G44" s="943"/>
      <c r="H44" s="887" t="s">
        <v>759</v>
      </c>
    </row>
    <row r="45" spans="1:8" ht="15.75" customHeight="1" thickBot="1">
      <c r="A45" s="499"/>
      <c r="B45" s="485" t="s">
        <v>760</v>
      </c>
      <c r="C45" s="598"/>
      <c r="D45" s="891" t="s">
        <v>761</v>
      </c>
      <c r="E45" s="882"/>
      <c r="F45" s="944" t="s">
        <v>996</v>
      </c>
      <c r="G45" s="945"/>
      <c r="H45" s="499"/>
    </row>
    <row r="46" spans="1:8" ht="12" customHeight="1">
      <c r="A46" s="490">
        <f>1+A41</f>
        <v>26</v>
      </c>
      <c r="B46" s="1326" t="s">
        <v>904</v>
      </c>
      <c r="C46" s="764"/>
      <c r="D46" s="1476"/>
      <c r="E46" s="1477"/>
      <c r="F46" s="944" t="s">
        <v>997</v>
      </c>
      <c r="G46" s="945"/>
      <c r="H46" s="490">
        <f>1+H41</f>
        <v>26</v>
      </c>
    </row>
    <row r="47" spans="1:8">
      <c r="A47" s="490">
        <f>1+A46</f>
        <v>27</v>
      </c>
      <c r="B47" s="1165" t="s">
        <v>905</v>
      </c>
      <c r="C47" s="772"/>
      <c r="D47" s="1467"/>
      <c r="E47" s="1468"/>
      <c r="F47" s="944" t="s">
        <v>998</v>
      </c>
      <c r="G47" s="946"/>
      <c r="H47" s="490">
        <f>1+H46</f>
        <v>27</v>
      </c>
    </row>
    <row r="48" spans="1:8">
      <c r="A48" s="490">
        <f>1+A47</f>
        <v>28</v>
      </c>
      <c r="B48" s="1165" t="s">
        <v>818</v>
      </c>
      <c r="C48" s="772"/>
      <c r="D48" s="1467"/>
      <c r="E48" s="1468"/>
      <c r="F48" s="947"/>
      <c r="G48" s="946"/>
      <c r="H48" s="490">
        <f>1+H47</f>
        <v>28</v>
      </c>
    </row>
    <row r="49" spans="1:8">
      <c r="A49" s="490">
        <f>1+A48</f>
        <v>29</v>
      </c>
      <c r="B49" s="1165" t="s">
        <v>819</v>
      </c>
      <c r="C49" s="1166"/>
      <c r="D49" s="1467"/>
      <c r="E49" s="1468"/>
      <c r="F49" s="947"/>
      <c r="G49" s="946"/>
      <c r="H49" s="490">
        <f>1+H48</f>
        <v>29</v>
      </c>
    </row>
    <row r="50" spans="1:8" ht="13.8" thickBot="1">
      <c r="A50" s="490">
        <f>1+A49</f>
        <v>30</v>
      </c>
      <c r="B50" s="1165" t="s">
        <v>689</v>
      </c>
      <c r="C50" s="772"/>
      <c r="D50" s="1469">
        <f>D46-D47-D48-D49</f>
        <v>0</v>
      </c>
      <c r="E50" s="1470"/>
      <c r="F50" s="947"/>
      <c r="G50" s="946"/>
      <c r="H50" s="490">
        <f>1+H49</f>
        <v>30</v>
      </c>
    </row>
    <row r="51" spans="1:8" ht="13.8" thickBot="1">
      <c r="A51" s="517">
        <f>1+A50</f>
        <v>31</v>
      </c>
      <c r="B51" s="892" t="s">
        <v>343</v>
      </c>
      <c r="C51" s="893"/>
      <c r="D51" s="1484" t="e">
        <f>D50/D46</f>
        <v>#DIV/0!</v>
      </c>
      <c r="E51" s="1485"/>
      <c r="F51" s="948"/>
      <c r="G51" s="949"/>
      <c r="H51" s="517">
        <f>1+H50</f>
        <v>31</v>
      </c>
    </row>
    <row r="52" spans="1:8">
      <c r="A52" s="518"/>
      <c r="B52" s="164"/>
      <c r="C52" s="164"/>
      <c r="D52" s="164"/>
      <c r="E52" s="164"/>
      <c r="F52" s="164"/>
      <c r="G52" s="543"/>
      <c r="H52" s="543"/>
    </row>
    <row r="53" spans="1:8">
      <c r="A53" s="519"/>
      <c r="B53" s="520" t="s">
        <v>820</v>
      </c>
      <c r="C53" s="164"/>
      <c r="D53" s="164"/>
      <c r="E53" s="164"/>
      <c r="F53" s="164"/>
      <c r="G53" s="519"/>
      <c r="H53" s="543"/>
    </row>
    <row r="54" spans="1:8">
      <c r="A54" s="519"/>
      <c r="B54" s="520"/>
      <c r="C54" s="164"/>
      <c r="D54" s="164"/>
      <c r="E54" s="164"/>
      <c r="F54" s="164"/>
      <c r="G54" s="164"/>
      <c r="H54" s="521"/>
    </row>
    <row r="55" spans="1:8" ht="13.5" customHeight="1">
      <c r="A55" s="164"/>
      <c r="B55" s="520"/>
      <c r="C55" s="164"/>
      <c r="D55" s="164"/>
      <c r="E55" s="164"/>
      <c r="F55" s="164"/>
      <c r="G55" s="164"/>
      <c r="H55" s="521"/>
    </row>
    <row r="56" spans="1:8" ht="8.25" customHeight="1">
      <c r="A56" s="164"/>
      <c r="B56" s="520"/>
      <c r="C56" s="164"/>
      <c r="D56" s="164"/>
      <c r="E56" s="164"/>
      <c r="F56" s="164"/>
      <c r="G56" s="164"/>
      <c r="H56" s="521"/>
    </row>
    <row r="57" spans="1:8" ht="17.399999999999999">
      <c r="A57" s="522" t="s">
        <v>657</v>
      </c>
      <c r="B57" s="523"/>
      <c r="C57" s="524"/>
      <c r="D57" s="524"/>
      <c r="E57" s="524"/>
      <c r="F57" s="524"/>
      <c r="G57" s="524"/>
      <c r="H57" s="543"/>
    </row>
  </sheetData>
  <sheetProtection algorithmName="SHA-512" hashValue="fND693PNoLmxefsIH6jzViZfuCQ5c6TcqmDmf4ROfgeSQe1u2WoLVNb6DMBwSkEA9VdetEllZLQCs4xXXD7hNA==" saltValue="1u8YGcariOe3BoC/tNd8zA==" spinCount="100000" sheet="1" objects="1" scenarios="1"/>
  <mergeCells count="16">
    <mergeCell ref="D51:E51"/>
    <mergeCell ref="B30:F30"/>
    <mergeCell ref="B31:F31"/>
    <mergeCell ref="B32:F32"/>
    <mergeCell ref="B33:F33"/>
    <mergeCell ref="B34:F34"/>
    <mergeCell ref="B35:F35"/>
    <mergeCell ref="B36:F36"/>
    <mergeCell ref="B37:F37"/>
    <mergeCell ref="B38:F38"/>
    <mergeCell ref="B39:F39"/>
    <mergeCell ref="D46:E46"/>
    <mergeCell ref="D47:E47"/>
    <mergeCell ref="D48:E48"/>
    <mergeCell ref="D49:E49"/>
    <mergeCell ref="D50:E50"/>
  </mergeCells>
  <printOptions horizontalCentered="1"/>
  <pageMargins left="0.81" right="0.4" top="0.5" bottom="0" header="0.33" footer="0.12"/>
  <pageSetup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Below="0" summaryRight="0"/>
    <pageSetUpPr autoPageBreaks="0"/>
  </sheetPr>
  <dimension ref="A1:D44"/>
  <sheetViews>
    <sheetView showGridLines="0" showOutlineSymbols="0" zoomScale="90" zoomScaleNormal="90" workbookViewId="0">
      <selection activeCell="A21" sqref="A21"/>
    </sheetView>
  </sheetViews>
  <sheetFormatPr defaultColWidth="8.77734375" defaultRowHeight="13.2"/>
  <cols>
    <col min="1" max="1" width="54.77734375" style="178" customWidth="1"/>
    <col min="2" max="2" width="11.21875" style="178" customWidth="1"/>
    <col min="3" max="3" width="14.21875" style="178" customWidth="1"/>
    <col min="4" max="4" width="21.21875" style="178" customWidth="1"/>
    <col min="5" max="16384" width="8.77734375" style="178"/>
  </cols>
  <sheetData>
    <row r="1" spans="1:4" s="996" customFormat="1" ht="11.4">
      <c r="A1" s="1205" t="s">
        <v>1129</v>
      </c>
      <c r="B1" s="995"/>
    </row>
    <row r="2" spans="1:4" ht="13.8">
      <c r="A2" s="10"/>
      <c r="B2" s="180"/>
    </row>
    <row r="3" spans="1:4" ht="15.6">
      <c r="A3" s="747" t="s">
        <v>329</v>
      </c>
      <c r="B3" s="747"/>
      <c r="C3" s="747"/>
      <c r="D3" s="747"/>
    </row>
    <row r="4" spans="1:4">
      <c r="B4" s="180"/>
    </row>
    <row r="5" spans="1:4" ht="13.8">
      <c r="A5" s="181" t="s">
        <v>389</v>
      </c>
      <c r="B5" s="180"/>
    </row>
    <row r="6" spans="1:4" ht="13.8">
      <c r="A6" s="181" t="s">
        <v>327</v>
      </c>
      <c r="B6" s="180"/>
    </row>
    <row r="7" spans="1:4">
      <c r="B7" s="180"/>
    </row>
    <row r="8" spans="1:4" ht="13.8">
      <c r="A8" s="96" t="s">
        <v>328</v>
      </c>
      <c r="B8" s="180"/>
    </row>
    <row r="9" spans="1:4" ht="13.8">
      <c r="A9" s="96" t="s">
        <v>1007</v>
      </c>
      <c r="B9" s="180"/>
    </row>
    <row r="10" spans="1:4" ht="13.8" thickBot="1"/>
    <row r="11" spans="1:4">
      <c r="A11" s="920" t="s">
        <v>330</v>
      </c>
      <c r="B11" s="921" t="s">
        <v>102</v>
      </c>
      <c r="C11" s="1387" t="s">
        <v>331</v>
      </c>
      <c r="D11" s="922" t="s">
        <v>332</v>
      </c>
    </row>
    <row r="12" spans="1:4">
      <c r="A12" s="923"/>
      <c r="B12" s="716" t="s">
        <v>333</v>
      </c>
      <c r="C12" s="1388"/>
      <c r="D12" s="924"/>
    </row>
    <row r="13" spans="1:4" ht="13.8" thickBot="1">
      <c r="A13" s="925" t="s">
        <v>760</v>
      </c>
      <c r="B13" s="926" t="s">
        <v>761</v>
      </c>
      <c r="C13" s="927" t="s">
        <v>762</v>
      </c>
      <c r="D13" s="928" t="s">
        <v>763</v>
      </c>
    </row>
    <row r="14" spans="1:4" ht="22.05" customHeight="1">
      <c r="A14" s="240" t="s">
        <v>1150</v>
      </c>
      <c r="B14" s="717">
        <v>1</v>
      </c>
      <c r="C14" s="1206"/>
      <c r="D14" s="1207"/>
    </row>
    <row r="15" spans="1:4" ht="22.05" customHeight="1">
      <c r="A15" s="241" t="s">
        <v>902</v>
      </c>
      <c r="B15" s="909">
        <v>2</v>
      </c>
      <c r="C15" s="1208"/>
      <c r="D15" s="1209"/>
    </row>
    <row r="16" spans="1:4" ht="22.05" customHeight="1">
      <c r="A16" s="603" t="s">
        <v>1149</v>
      </c>
      <c r="B16" s="246">
        <v>4</v>
      </c>
      <c r="C16" s="1210"/>
      <c r="D16" s="1211"/>
    </row>
    <row r="17" spans="1:4" ht="22.05" customHeight="1">
      <c r="A17" s="242" t="s">
        <v>1148</v>
      </c>
      <c r="B17" s="246">
        <v>5</v>
      </c>
      <c r="C17" s="1210"/>
      <c r="D17" s="1211"/>
    </row>
    <row r="18" spans="1:4" ht="22.05" customHeight="1">
      <c r="A18" s="242" t="s">
        <v>1147</v>
      </c>
      <c r="B18" s="246">
        <v>6</v>
      </c>
      <c r="C18" s="1210"/>
      <c r="D18" s="1211"/>
    </row>
    <row r="19" spans="1:4" ht="22.05" customHeight="1">
      <c r="A19" s="242" t="s">
        <v>704</v>
      </c>
      <c r="B19" s="243">
        <v>7</v>
      </c>
      <c r="C19" s="1210"/>
      <c r="D19" s="1211"/>
    </row>
    <row r="20" spans="1:4" ht="22.05" customHeight="1">
      <c r="A20" s="242" t="s">
        <v>705</v>
      </c>
      <c r="B20" s="243">
        <v>8</v>
      </c>
      <c r="C20" s="1210"/>
      <c r="D20" s="1211"/>
    </row>
    <row r="21" spans="1:4" ht="22.05" customHeight="1">
      <c r="A21" s="242" t="s">
        <v>334</v>
      </c>
      <c r="B21" s="243">
        <v>9</v>
      </c>
      <c r="C21" s="1210"/>
      <c r="D21" s="1211"/>
    </row>
    <row r="22" spans="1:4" ht="22.05" customHeight="1">
      <c r="A22" s="242" t="s">
        <v>1146</v>
      </c>
      <c r="B22" s="243">
        <v>10</v>
      </c>
      <c r="C22" s="1210"/>
      <c r="D22" s="1211"/>
    </row>
    <row r="23" spans="1:4" ht="22.05" customHeight="1">
      <c r="A23" s="242" t="s">
        <v>1145</v>
      </c>
      <c r="B23" s="243">
        <v>10</v>
      </c>
      <c r="C23" s="1210"/>
      <c r="D23" s="1211"/>
    </row>
    <row r="24" spans="1:4" ht="22.05" customHeight="1">
      <c r="A24" s="242" t="s">
        <v>1144</v>
      </c>
      <c r="B24" s="243">
        <v>10</v>
      </c>
      <c r="C24" s="1210"/>
      <c r="D24" s="1211"/>
    </row>
    <row r="25" spans="1:4" ht="22.05" customHeight="1">
      <c r="A25" s="242" t="s">
        <v>1143</v>
      </c>
      <c r="B25" s="243">
        <v>11</v>
      </c>
      <c r="C25" s="1210"/>
      <c r="D25" s="1211"/>
    </row>
    <row r="26" spans="1:4" ht="22.05" customHeight="1">
      <c r="A26" s="244" t="s">
        <v>1142</v>
      </c>
      <c r="B26" s="245">
        <v>11</v>
      </c>
      <c r="C26" s="1212"/>
      <c r="D26" s="1213"/>
    </row>
    <row r="27" spans="1:4" ht="22.05" customHeight="1">
      <c r="A27" s="242" t="s">
        <v>1141</v>
      </c>
      <c r="B27" s="243">
        <v>11</v>
      </c>
      <c r="C27" s="1210"/>
      <c r="D27" s="1211"/>
    </row>
    <row r="28" spans="1:4" ht="22.05" customHeight="1">
      <c r="A28" s="242" t="s">
        <v>1140</v>
      </c>
      <c r="B28" s="243">
        <v>11</v>
      </c>
      <c r="C28" s="1210"/>
      <c r="D28" s="1211"/>
    </row>
    <row r="29" spans="1:4" ht="22.05" customHeight="1">
      <c r="A29" s="242" t="s">
        <v>1139</v>
      </c>
      <c r="B29" s="243">
        <v>12</v>
      </c>
      <c r="C29" s="1210"/>
      <c r="D29" s="1211"/>
    </row>
    <row r="30" spans="1:4" ht="22.05" customHeight="1">
      <c r="A30" s="242" t="s">
        <v>1138</v>
      </c>
      <c r="B30" s="243">
        <v>12</v>
      </c>
      <c r="C30" s="1210"/>
      <c r="D30" s="1211"/>
    </row>
    <row r="31" spans="1:4" ht="22.05" customHeight="1">
      <c r="A31" s="244" t="s">
        <v>1130</v>
      </c>
      <c r="B31" s="245">
        <v>12</v>
      </c>
      <c r="C31" s="1212"/>
      <c r="D31" s="1213"/>
    </row>
    <row r="32" spans="1:4" ht="22.05" customHeight="1">
      <c r="A32" s="242" t="s">
        <v>1131</v>
      </c>
      <c r="B32" s="243">
        <v>12</v>
      </c>
      <c r="C32" s="1210"/>
      <c r="D32" s="1211"/>
    </row>
    <row r="33" spans="1:4" ht="22.05" customHeight="1">
      <c r="A33" s="242" t="s">
        <v>1132</v>
      </c>
      <c r="B33" s="243">
        <v>13</v>
      </c>
      <c r="C33" s="1210"/>
      <c r="D33" s="1211"/>
    </row>
    <row r="34" spans="1:4" ht="22.05" customHeight="1">
      <c r="A34" s="242" t="s">
        <v>1133</v>
      </c>
      <c r="B34" s="243">
        <v>13</v>
      </c>
      <c r="C34" s="1210"/>
      <c r="D34" s="1211"/>
    </row>
    <row r="35" spans="1:4" ht="22.05" customHeight="1">
      <c r="A35" s="242" t="s">
        <v>1134</v>
      </c>
      <c r="B35" s="243">
        <v>14</v>
      </c>
      <c r="C35" s="1210"/>
      <c r="D35" s="1211"/>
    </row>
    <row r="36" spans="1:4" ht="22.05" customHeight="1">
      <c r="A36" s="242" t="s">
        <v>1135</v>
      </c>
      <c r="B36" s="246">
        <v>14</v>
      </c>
      <c r="C36" s="1210"/>
      <c r="D36" s="1211"/>
    </row>
    <row r="37" spans="1:4" ht="22.05" customHeight="1">
      <c r="A37" s="242" t="s">
        <v>1136</v>
      </c>
      <c r="B37" s="246">
        <v>14</v>
      </c>
      <c r="C37" s="1210"/>
      <c r="D37" s="1211"/>
    </row>
    <row r="38" spans="1:4" ht="22.05" customHeight="1" thickBot="1">
      <c r="A38" s="247" t="s">
        <v>1137</v>
      </c>
      <c r="B38" s="248">
        <v>14</v>
      </c>
      <c r="C38" s="1214"/>
      <c r="D38" s="1215"/>
    </row>
    <row r="39" spans="1:4">
      <c r="A39" s="249"/>
      <c r="B39" s="179"/>
    </row>
    <row r="40" spans="1:4" ht="17.399999999999999">
      <c r="A40" s="748" t="s">
        <v>294</v>
      </c>
      <c r="B40" s="748"/>
      <c r="C40" s="748"/>
      <c r="D40" s="748"/>
    </row>
    <row r="44" spans="1:4">
      <c r="A44" s="184"/>
    </row>
  </sheetData>
  <sheetProtection algorithmName="SHA-512" hashValue="VNQvoe5M88c4FzmtvCFXzmptNS/bUDgl3S4WkQqrWX9tZhjOjBWLTD/NQ7WYh85rjQDUeanIJxb6MYB0f09mkA==" saltValue="7lalh6JI+8XvJXYL+UAMbQ==" spinCount="100000" sheet="1" objects="1" scenarios="1"/>
  <mergeCells count="1">
    <mergeCell ref="C11:C12"/>
  </mergeCells>
  <printOptions horizontalCentered="1"/>
  <pageMargins left="0.81" right="0.4" top="0.5" bottom="0" header="0.33" footer="0.12"/>
  <pageSetup scale="8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0">
    <outlinePr summaryBelow="0" summaryRight="0"/>
    <pageSetUpPr autoPageBreaks="0"/>
  </sheetPr>
  <dimension ref="A1:AD56"/>
  <sheetViews>
    <sheetView showGridLines="0" showOutlineSymbols="0" topLeftCell="B1" zoomScale="90" zoomScaleNormal="90" workbookViewId="0">
      <selection activeCell="I35" sqref="I35"/>
    </sheetView>
  </sheetViews>
  <sheetFormatPr defaultColWidth="8.77734375" defaultRowHeight="13.2"/>
  <cols>
    <col min="1" max="1" width="4.5546875" style="178" customWidth="1"/>
    <col min="2" max="2" width="28.21875" style="178" customWidth="1"/>
    <col min="3" max="3" width="10.21875" style="178" customWidth="1"/>
    <col min="4" max="4" width="12.77734375" style="178" customWidth="1"/>
    <col min="5" max="5" width="12.21875" style="178" customWidth="1"/>
    <col min="6" max="6" width="12.44140625" style="178" customWidth="1"/>
    <col min="7" max="7" width="13.21875" style="178" customWidth="1"/>
    <col min="8" max="8" width="4.77734375" style="178" customWidth="1"/>
    <col min="9" max="9" width="8.77734375" style="178"/>
    <col min="10" max="30" width="8.77734375" style="1516"/>
    <col min="31" max="16384" width="8.77734375" style="178"/>
  </cols>
  <sheetData>
    <row r="1" spans="1:8" ht="13.8">
      <c r="A1" s="1138" t="s">
        <v>1129</v>
      </c>
    </row>
    <row r="2" spans="1:8" ht="7.5" customHeight="1"/>
    <row r="3" spans="1:8" ht="17.25" customHeight="1">
      <c r="A3" s="525" t="s">
        <v>834</v>
      </c>
      <c r="B3" s="523"/>
      <c r="C3" s="524"/>
      <c r="D3" s="524"/>
      <c r="E3" s="524"/>
      <c r="F3" s="524"/>
      <c r="G3" s="524"/>
      <c r="H3" s="524"/>
    </row>
    <row r="4" spans="1:8" ht="7.5" customHeight="1" thickBot="1">
      <c r="A4" s="164"/>
      <c r="B4" s="164"/>
      <c r="C4" s="164"/>
      <c r="D4" s="164"/>
      <c r="E4" s="164"/>
      <c r="F4" s="164"/>
      <c r="G4" s="164"/>
      <c r="H4" s="164"/>
    </row>
    <row r="5" spans="1:8" ht="17.55" customHeight="1" thickBot="1">
      <c r="A5" s="203" t="s">
        <v>823</v>
      </c>
      <c r="B5" s="526"/>
      <c r="C5" s="527"/>
      <c r="D5" s="526"/>
      <c r="E5" s="527"/>
      <c r="F5" s="527"/>
      <c r="G5" s="527"/>
      <c r="H5" s="528"/>
    </row>
    <row r="6" spans="1:8">
      <c r="A6" s="885" t="s">
        <v>758</v>
      </c>
      <c r="B6" s="780" t="s">
        <v>757</v>
      </c>
      <c r="C6" s="227" t="s">
        <v>785</v>
      </c>
      <c r="D6" s="227" t="s">
        <v>599</v>
      </c>
      <c r="E6" s="227" t="s">
        <v>786</v>
      </c>
      <c r="F6" s="227" t="s">
        <v>787</v>
      </c>
      <c r="G6" s="227" t="s">
        <v>387</v>
      </c>
      <c r="H6" s="530" t="s">
        <v>758</v>
      </c>
    </row>
    <row r="7" spans="1:8">
      <c r="A7" s="530" t="s">
        <v>759</v>
      </c>
      <c r="B7" s="773" t="s">
        <v>788</v>
      </c>
      <c r="C7" s="228" t="s">
        <v>789</v>
      </c>
      <c r="D7" s="228" t="s">
        <v>790</v>
      </c>
      <c r="E7" s="228" t="s">
        <v>791</v>
      </c>
      <c r="F7" s="228" t="s">
        <v>792</v>
      </c>
      <c r="G7" s="228" t="s">
        <v>284</v>
      </c>
      <c r="H7" s="530" t="s">
        <v>759</v>
      </c>
    </row>
    <row r="8" spans="1:8">
      <c r="A8" s="530"/>
      <c r="B8" s="773"/>
      <c r="C8" s="228" t="s">
        <v>793</v>
      </c>
      <c r="D8" s="484" t="s">
        <v>688</v>
      </c>
      <c r="E8" s="228" t="s">
        <v>794</v>
      </c>
      <c r="F8" s="483" t="s">
        <v>795</v>
      </c>
      <c r="G8" s="228" t="s">
        <v>796</v>
      </c>
      <c r="H8" s="530"/>
    </row>
    <row r="9" spans="1:8" ht="13.8" thickBot="1">
      <c r="A9" s="499"/>
      <c r="B9" s="501" t="s">
        <v>760</v>
      </c>
      <c r="C9" s="486" t="s">
        <v>761</v>
      </c>
      <c r="D9" s="486" t="s">
        <v>762</v>
      </c>
      <c r="E9" s="486" t="s">
        <v>763</v>
      </c>
      <c r="F9" s="486" t="s">
        <v>267</v>
      </c>
      <c r="G9" s="486" t="s">
        <v>281</v>
      </c>
      <c r="H9" s="499"/>
    </row>
    <row r="10" spans="1:8">
      <c r="A10" s="487" t="s">
        <v>764</v>
      </c>
      <c r="B10" s="775" t="s">
        <v>797</v>
      </c>
      <c r="C10" s="968"/>
      <c r="D10" s="488"/>
      <c r="E10" s="488"/>
      <c r="F10" s="488"/>
      <c r="G10" s="489"/>
      <c r="H10" s="487" t="s">
        <v>764</v>
      </c>
    </row>
    <row r="11" spans="1:8">
      <c r="A11" s="490">
        <v>32</v>
      </c>
      <c r="B11" s="761" t="s">
        <v>798</v>
      </c>
      <c r="C11" s="1153"/>
      <c r="D11" s="1153"/>
      <c r="E11" s="1154">
        <v>0</v>
      </c>
      <c r="F11" s="1154">
        <v>0</v>
      </c>
      <c r="G11" s="1146">
        <f t="shared" ref="G11:G18" si="0">E11+F11</f>
        <v>0</v>
      </c>
      <c r="H11" s="490">
        <v>32</v>
      </c>
    </row>
    <row r="12" spans="1:8">
      <c r="A12" s="490">
        <f t="shared" ref="A12:A18" si="1">1+A11</f>
        <v>33</v>
      </c>
      <c r="B12" s="761" t="s">
        <v>799</v>
      </c>
      <c r="C12" s="1153"/>
      <c r="D12" s="1155"/>
      <c r="E12" s="1155"/>
      <c r="F12" s="1155"/>
      <c r="G12" s="1150">
        <f t="shared" si="0"/>
        <v>0</v>
      </c>
      <c r="H12" s="490">
        <f t="shared" ref="H12:H18" si="2">1+H11</f>
        <v>33</v>
      </c>
    </row>
    <row r="13" spans="1:8">
      <c r="A13" s="490">
        <f t="shared" si="1"/>
        <v>34</v>
      </c>
      <c r="B13" s="761" t="s">
        <v>800</v>
      </c>
      <c r="C13" s="1153"/>
      <c r="D13" s="1155"/>
      <c r="E13" s="1155"/>
      <c r="F13" s="1155"/>
      <c r="G13" s="1150">
        <f t="shared" si="0"/>
        <v>0</v>
      </c>
      <c r="H13" s="490">
        <f t="shared" si="2"/>
        <v>34</v>
      </c>
    </row>
    <row r="14" spans="1:8">
      <c r="A14" s="490">
        <f t="shared" si="1"/>
        <v>35</v>
      </c>
      <c r="B14" s="761" t="s">
        <v>801</v>
      </c>
      <c r="C14" s="1153"/>
      <c r="D14" s="1155"/>
      <c r="E14" s="1155"/>
      <c r="F14" s="1155"/>
      <c r="G14" s="1150">
        <f t="shared" si="0"/>
        <v>0</v>
      </c>
      <c r="H14" s="490">
        <f t="shared" si="2"/>
        <v>35</v>
      </c>
    </row>
    <row r="15" spans="1:8">
      <c r="A15" s="490">
        <f t="shared" si="1"/>
        <v>36</v>
      </c>
      <c r="B15" s="761" t="s">
        <v>402</v>
      </c>
      <c r="C15" s="1156"/>
      <c r="D15" s="1155"/>
      <c r="E15" s="1155"/>
      <c r="F15" s="1155"/>
      <c r="G15" s="1150">
        <f t="shared" si="0"/>
        <v>0</v>
      </c>
      <c r="H15" s="490">
        <f t="shared" si="2"/>
        <v>36</v>
      </c>
    </row>
    <row r="16" spans="1:8">
      <c r="A16" s="490">
        <f t="shared" si="1"/>
        <v>37</v>
      </c>
      <c r="B16" s="1173" t="s">
        <v>1057</v>
      </c>
      <c r="C16" s="1156"/>
      <c r="D16" s="1155"/>
      <c r="E16" s="1155"/>
      <c r="F16" s="1155"/>
      <c r="G16" s="1150">
        <f t="shared" si="0"/>
        <v>0</v>
      </c>
      <c r="H16" s="490">
        <f t="shared" si="2"/>
        <v>37</v>
      </c>
    </row>
    <row r="17" spans="1:8" ht="13.8" thickBot="1">
      <c r="A17" s="490">
        <f t="shared" si="1"/>
        <v>38</v>
      </c>
      <c r="B17" s="1173" t="s">
        <v>802</v>
      </c>
      <c r="C17" s="1160"/>
      <c r="D17" s="1159"/>
      <c r="E17" s="1159"/>
      <c r="F17" s="1159"/>
      <c r="G17" s="1150">
        <f t="shared" si="0"/>
        <v>0</v>
      </c>
      <c r="H17" s="490">
        <f t="shared" si="2"/>
        <v>38</v>
      </c>
    </row>
    <row r="18" spans="1:8">
      <c r="A18" s="490">
        <f t="shared" si="1"/>
        <v>39</v>
      </c>
      <c r="B18" s="763" t="s">
        <v>824</v>
      </c>
      <c r="C18" s="1176">
        <f>SUM(C11:C17)</f>
        <v>0</v>
      </c>
      <c r="D18" s="1176">
        <f>SUM(D11:D17)</f>
        <v>0</v>
      </c>
      <c r="E18" s="1147">
        <f>SUM(E11:E17)</f>
        <v>0</v>
      </c>
      <c r="F18" s="1147">
        <f>SUM(F11:F17)</f>
        <v>0</v>
      </c>
      <c r="G18" s="1148">
        <f t="shared" si="0"/>
        <v>0</v>
      </c>
      <c r="H18" s="490">
        <f t="shared" si="2"/>
        <v>39</v>
      </c>
    </row>
    <row r="19" spans="1:8" ht="7.5" customHeight="1">
      <c r="A19" s="491"/>
      <c r="B19" s="492"/>
      <c r="C19" s="969"/>
      <c r="D19" s="494"/>
      <c r="E19" s="493"/>
      <c r="F19" s="493"/>
      <c r="G19" s="495"/>
      <c r="H19" s="491"/>
    </row>
    <row r="20" spans="1:8">
      <c r="A20" s="490">
        <f>1+A18</f>
        <v>40</v>
      </c>
      <c r="B20" s="761" t="s">
        <v>804</v>
      </c>
      <c r="C20" s="1330"/>
      <c r="D20" s="1331"/>
      <c r="E20" s="1153"/>
      <c r="F20" s="497"/>
      <c r="G20" s="1151">
        <f>E20</f>
        <v>0</v>
      </c>
      <c r="H20" s="490">
        <f>1+H18</f>
        <v>40</v>
      </c>
    </row>
    <row r="21" spans="1:8" ht="13.8" thickBot="1">
      <c r="A21" s="506">
        <f>1+A20</f>
        <v>41</v>
      </c>
      <c r="B21" s="761" t="s">
        <v>805</v>
      </c>
      <c r="C21" s="1157"/>
      <c r="D21" s="1183"/>
      <c r="E21" s="1156"/>
      <c r="F21" s="498"/>
      <c r="G21" s="1178">
        <f>E21</f>
        <v>0</v>
      </c>
      <c r="H21" s="506">
        <f>1+H20</f>
        <v>41</v>
      </c>
    </row>
    <row r="22" spans="1:8" ht="13.8" thickBot="1">
      <c r="A22" s="512">
        <f>1+A21</f>
        <v>42</v>
      </c>
      <c r="B22" s="782" t="s">
        <v>825</v>
      </c>
      <c r="C22" s="1177">
        <f>C18+C21</f>
        <v>0</v>
      </c>
      <c r="D22" s="1177">
        <f>D18+D21</f>
        <v>0</v>
      </c>
      <c r="E22" s="1174">
        <f>E18+E20+E21</f>
        <v>0</v>
      </c>
      <c r="F22" s="1149">
        <f>F18</f>
        <v>0</v>
      </c>
      <c r="G22" s="1149">
        <f>E22+F22</f>
        <v>0</v>
      </c>
      <c r="H22" s="512">
        <f>1+H21</f>
        <v>42</v>
      </c>
    </row>
    <row r="23" spans="1:8" ht="12.75" customHeight="1" thickBot="1">
      <c r="A23" s="783"/>
      <c r="B23" s="783"/>
      <c r="C23" s="783"/>
      <c r="D23" s="783"/>
      <c r="E23" s="783"/>
      <c r="F23" s="783"/>
      <c r="G23" s="783"/>
      <c r="H23" s="783"/>
    </row>
    <row r="24" spans="1:8" ht="17.55" customHeight="1" thickBot="1">
      <c r="A24" s="202" t="s">
        <v>826</v>
      </c>
      <c r="B24" s="76"/>
      <c r="C24" s="477"/>
      <c r="D24" s="76"/>
      <c r="E24" s="477"/>
      <c r="F24" s="477"/>
      <c r="G24" s="477"/>
      <c r="H24" s="534"/>
    </row>
    <row r="25" spans="1:8">
      <c r="A25" s="886" t="s">
        <v>758</v>
      </c>
      <c r="B25" s="226" t="s">
        <v>757</v>
      </c>
      <c r="C25" s="229" t="s">
        <v>785</v>
      </c>
      <c r="D25" s="227" t="s">
        <v>599</v>
      </c>
      <c r="E25" s="227" t="s">
        <v>786</v>
      </c>
      <c r="F25" s="227" t="s">
        <v>787</v>
      </c>
      <c r="G25" s="229" t="s">
        <v>387</v>
      </c>
      <c r="H25" s="887" t="s">
        <v>758</v>
      </c>
    </row>
    <row r="26" spans="1:8">
      <c r="A26" s="887" t="s">
        <v>759</v>
      </c>
      <c r="B26" s="786" t="s">
        <v>788</v>
      </c>
      <c r="C26" s="230" t="s">
        <v>789</v>
      </c>
      <c r="D26" s="228" t="s">
        <v>790</v>
      </c>
      <c r="E26" s="228" t="s">
        <v>791</v>
      </c>
      <c r="F26" s="228" t="s">
        <v>792</v>
      </c>
      <c r="G26" s="230" t="s">
        <v>284</v>
      </c>
      <c r="H26" s="887" t="s">
        <v>759</v>
      </c>
    </row>
    <row r="27" spans="1:8">
      <c r="A27" s="530"/>
      <c r="B27" s="773"/>
      <c r="C27" s="228" t="s">
        <v>793</v>
      </c>
      <c r="D27" s="484" t="s">
        <v>688</v>
      </c>
      <c r="E27" s="228" t="s">
        <v>794</v>
      </c>
      <c r="F27" s="483" t="s">
        <v>795</v>
      </c>
      <c r="G27" s="228" t="s">
        <v>796</v>
      </c>
      <c r="H27" s="530"/>
    </row>
    <row r="28" spans="1:8" ht="13.8" thickBot="1">
      <c r="A28" s="499"/>
      <c r="B28" s="501" t="s">
        <v>760</v>
      </c>
      <c r="C28" s="486" t="s">
        <v>761</v>
      </c>
      <c r="D28" s="486" t="s">
        <v>762</v>
      </c>
      <c r="E28" s="486" t="s">
        <v>763</v>
      </c>
      <c r="F28" s="486" t="s">
        <v>267</v>
      </c>
      <c r="G28" s="486" t="s">
        <v>281</v>
      </c>
      <c r="H28" s="535"/>
    </row>
    <row r="29" spans="1:8">
      <c r="A29" s="536" t="s">
        <v>764</v>
      </c>
      <c r="B29" s="775" t="s">
        <v>797</v>
      </c>
      <c r="C29" s="982"/>
      <c r="D29" s="516"/>
      <c r="E29" s="537"/>
      <c r="F29" s="537"/>
      <c r="G29" s="538"/>
      <c r="H29" s="536" t="s">
        <v>764</v>
      </c>
    </row>
    <row r="30" spans="1:8">
      <c r="A30" s="490">
        <v>43</v>
      </c>
      <c r="B30" s="761" t="s">
        <v>798</v>
      </c>
      <c r="C30" s="1153"/>
      <c r="D30" s="1153"/>
      <c r="E30" s="1181">
        <v>0</v>
      </c>
      <c r="F30" s="1181">
        <v>0</v>
      </c>
      <c r="G30" s="1175">
        <f t="shared" ref="G30:G37" si="3">E30+F30</f>
        <v>0</v>
      </c>
      <c r="H30" s="490">
        <v>43</v>
      </c>
    </row>
    <row r="31" spans="1:8">
      <c r="A31" s="490">
        <f t="shared" ref="A31:A37" si="4">1+A30</f>
        <v>44</v>
      </c>
      <c r="B31" s="761" t="s">
        <v>799</v>
      </c>
      <c r="C31" s="1153"/>
      <c r="D31" s="1155"/>
      <c r="E31" s="1155"/>
      <c r="F31" s="1155"/>
      <c r="G31" s="1150">
        <f t="shared" si="3"/>
        <v>0</v>
      </c>
      <c r="H31" s="490">
        <f t="shared" ref="H31:H37" si="5">1+H30</f>
        <v>44</v>
      </c>
    </row>
    <row r="32" spans="1:8">
      <c r="A32" s="490">
        <f t="shared" si="4"/>
        <v>45</v>
      </c>
      <c r="B32" s="761" t="s">
        <v>800</v>
      </c>
      <c r="C32" s="1153"/>
      <c r="D32" s="1155"/>
      <c r="E32" s="1155"/>
      <c r="F32" s="1155"/>
      <c r="G32" s="1150">
        <f t="shared" si="3"/>
        <v>0</v>
      </c>
      <c r="H32" s="490">
        <f t="shared" si="5"/>
        <v>45</v>
      </c>
    </row>
    <row r="33" spans="1:8">
      <c r="A33" s="490">
        <f t="shared" si="4"/>
        <v>46</v>
      </c>
      <c r="B33" s="761" t="s">
        <v>801</v>
      </c>
      <c r="C33" s="1153"/>
      <c r="D33" s="1155"/>
      <c r="E33" s="1155"/>
      <c r="F33" s="1155"/>
      <c r="G33" s="1150">
        <f t="shared" si="3"/>
        <v>0</v>
      </c>
      <c r="H33" s="490">
        <f t="shared" si="5"/>
        <v>46</v>
      </c>
    </row>
    <row r="34" spans="1:8">
      <c r="A34" s="490">
        <f t="shared" si="4"/>
        <v>47</v>
      </c>
      <c r="B34" s="761" t="s">
        <v>402</v>
      </c>
      <c r="C34" s="1183"/>
      <c r="D34" s="1155"/>
      <c r="E34" s="1155"/>
      <c r="F34" s="1155"/>
      <c r="G34" s="1150">
        <f t="shared" si="3"/>
        <v>0</v>
      </c>
      <c r="H34" s="490">
        <f t="shared" si="5"/>
        <v>47</v>
      </c>
    </row>
    <row r="35" spans="1:8">
      <c r="A35" s="490">
        <f t="shared" si="4"/>
        <v>48</v>
      </c>
      <c r="B35" s="1173" t="s">
        <v>802</v>
      </c>
      <c r="C35" s="1156"/>
      <c r="D35" s="1155"/>
      <c r="E35" s="1155"/>
      <c r="F35" s="1155"/>
      <c r="G35" s="1150">
        <f t="shared" si="3"/>
        <v>0</v>
      </c>
      <c r="H35" s="490">
        <f t="shared" si="5"/>
        <v>48</v>
      </c>
    </row>
    <row r="36" spans="1:8" ht="13.8" thickBot="1">
      <c r="A36" s="490">
        <f t="shared" si="4"/>
        <v>49</v>
      </c>
      <c r="B36" s="1173" t="s">
        <v>802</v>
      </c>
      <c r="C36" s="1160"/>
      <c r="D36" s="1159"/>
      <c r="E36" s="1159"/>
      <c r="F36" s="1159"/>
      <c r="G36" s="1150">
        <f t="shared" si="3"/>
        <v>0</v>
      </c>
      <c r="H36" s="490">
        <f t="shared" si="5"/>
        <v>49</v>
      </c>
    </row>
    <row r="37" spans="1:8">
      <c r="A37" s="490">
        <f t="shared" si="4"/>
        <v>50</v>
      </c>
      <c r="B37" s="763" t="s">
        <v>827</v>
      </c>
      <c r="C37" s="1176">
        <f>SUM(C30:C36)</f>
        <v>0</v>
      </c>
      <c r="D37" s="1176">
        <f>SUM(D30:D36)</f>
        <v>0</v>
      </c>
      <c r="E37" s="1147">
        <f>SUM(E30:E36)</f>
        <v>0</v>
      </c>
      <c r="F37" s="1147">
        <f>SUM(F30:F36)</f>
        <v>0</v>
      </c>
      <c r="G37" s="1148">
        <f t="shared" si="3"/>
        <v>0</v>
      </c>
      <c r="H37" s="490">
        <f t="shared" si="5"/>
        <v>50</v>
      </c>
    </row>
    <row r="38" spans="1:8" ht="7.5" customHeight="1">
      <c r="A38" s="491"/>
      <c r="B38" s="492"/>
      <c r="C38" s="494"/>
      <c r="D38" s="494"/>
      <c r="E38" s="540"/>
      <c r="F38" s="540"/>
      <c r="G38" s="495"/>
      <c r="H38" s="491"/>
    </row>
    <row r="39" spans="1:8">
      <c r="A39" s="490">
        <f>1+A37</f>
        <v>51</v>
      </c>
      <c r="B39" s="761" t="s">
        <v>804</v>
      </c>
      <c r="C39" s="1330"/>
      <c r="D39" s="1332"/>
      <c r="E39" s="1181">
        <v>0</v>
      </c>
      <c r="F39" s="497"/>
      <c r="G39" s="1175">
        <f>E39</f>
        <v>0</v>
      </c>
      <c r="H39" s="490">
        <f>1+H37</f>
        <v>51</v>
      </c>
    </row>
    <row r="40" spans="1:8" ht="13.8" thickBot="1">
      <c r="A40" s="506">
        <f>1+A39</f>
        <v>52</v>
      </c>
      <c r="B40" s="761" t="s">
        <v>805</v>
      </c>
      <c r="C40" s="1160"/>
      <c r="D40" s="1182"/>
      <c r="E40" s="1156"/>
      <c r="F40" s="498"/>
      <c r="G40" s="1178">
        <f>E40</f>
        <v>0</v>
      </c>
      <c r="H40" s="506">
        <f>1+H39</f>
        <v>52</v>
      </c>
    </row>
    <row r="41" spans="1:8" ht="13.8" thickBot="1">
      <c r="A41" s="512">
        <f>1+A40</f>
        <v>53</v>
      </c>
      <c r="B41" s="782" t="s">
        <v>825</v>
      </c>
      <c r="C41" s="1177">
        <f>C37+C40</f>
        <v>0</v>
      </c>
      <c r="D41" s="1177">
        <f>D37+D40</f>
        <v>0</v>
      </c>
      <c r="E41" s="1149">
        <f>E37+E39+E40</f>
        <v>0</v>
      </c>
      <c r="F41" s="1149">
        <f>F37</f>
        <v>0</v>
      </c>
      <c r="G41" s="1149">
        <f>E41+F41</f>
        <v>0</v>
      </c>
      <c r="H41" s="512">
        <f>1+H40</f>
        <v>53</v>
      </c>
    </row>
    <row r="42" spans="1:8">
      <c r="A42" s="779"/>
      <c r="B42" s="779"/>
      <c r="C42" s="779"/>
      <c r="D42" s="779"/>
      <c r="E42" s="779"/>
      <c r="F42" s="779"/>
      <c r="G42" s="779"/>
      <c r="H42" s="779"/>
    </row>
    <row r="43" spans="1:8" ht="4.5" customHeight="1" thickBot="1">
      <c r="A43" s="518"/>
      <c r="B43" s="164"/>
      <c r="C43" s="164"/>
      <c r="D43" s="164"/>
      <c r="E43" s="164"/>
      <c r="F43" s="164"/>
      <c r="G43" s="164"/>
      <c r="H43" s="518"/>
    </row>
    <row r="44" spans="1:8" ht="15" customHeight="1" thickBot="1">
      <c r="A44" s="201" t="s">
        <v>272</v>
      </c>
      <c r="B44" s="165"/>
      <c r="C44" s="165"/>
      <c r="D44" s="165"/>
      <c r="E44" s="165"/>
      <c r="F44" s="165"/>
      <c r="G44" s="165"/>
      <c r="H44" s="200"/>
    </row>
    <row r="45" spans="1:8">
      <c r="A45" s="885" t="s">
        <v>758</v>
      </c>
      <c r="B45" s="167" t="s">
        <v>828</v>
      </c>
      <c r="C45" s="168"/>
      <c r="D45" s="168"/>
      <c r="E45" s="168"/>
      <c r="F45" s="168"/>
      <c r="G45" s="227" t="s">
        <v>284</v>
      </c>
      <c r="H45" s="885" t="s">
        <v>758</v>
      </c>
    </row>
    <row r="46" spans="1:8">
      <c r="A46" s="530" t="s">
        <v>759</v>
      </c>
      <c r="B46" s="170" t="s">
        <v>731</v>
      </c>
      <c r="C46" s="171"/>
      <c r="D46" s="171"/>
      <c r="E46" s="171"/>
      <c r="F46" s="171"/>
      <c r="G46" s="172"/>
      <c r="H46" s="530" t="s">
        <v>759</v>
      </c>
    </row>
    <row r="47" spans="1:8" ht="13.8" thickBot="1">
      <c r="A47" s="199"/>
      <c r="B47" s="173" t="s">
        <v>760</v>
      </c>
      <c r="C47" s="174"/>
      <c r="D47" s="174"/>
      <c r="E47" s="174"/>
      <c r="F47" s="174"/>
      <c r="G47" s="175" t="s">
        <v>761</v>
      </c>
      <c r="H47" s="199"/>
    </row>
    <row r="48" spans="1:8" ht="15.75" customHeight="1">
      <c r="A48" s="198">
        <f>1+A41</f>
        <v>54</v>
      </c>
      <c r="B48" s="1481" t="s">
        <v>829</v>
      </c>
      <c r="C48" s="1482"/>
      <c r="D48" s="1482"/>
      <c r="E48" s="1482"/>
      <c r="F48" s="1483"/>
      <c r="G48" s="1179" t="s">
        <v>41</v>
      </c>
      <c r="H48" s="198">
        <f>1+H41</f>
        <v>54</v>
      </c>
    </row>
    <row r="49" spans="1:8" ht="12" customHeight="1">
      <c r="A49" s="198">
        <f>1+A48</f>
        <v>55</v>
      </c>
      <c r="B49" s="1478" t="s">
        <v>356</v>
      </c>
      <c r="C49" s="1479"/>
      <c r="D49" s="1479"/>
      <c r="E49" s="1479"/>
      <c r="F49" s="1480"/>
      <c r="G49" s="1180"/>
      <c r="H49" s="198">
        <f>1+H48</f>
        <v>55</v>
      </c>
    </row>
    <row r="50" spans="1:8">
      <c r="A50" s="198">
        <f>1+A49</f>
        <v>56</v>
      </c>
      <c r="B50" s="1478" t="s">
        <v>357</v>
      </c>
      <c r="C50" s="1479"/>
      <c r="D50" s="1479"/>
      <c r="E50" s="1479"/>
      <c r="F50" s="1480"/>
      <c r="G50" s="1180"/>
      <c r="H50" s="198">
        <f>1+H49</f>
        <v>56</v>
      </c>
    </row>
    <row r="51" spans="1:8" ht="13.8" thickBot="1">
      <c r="A51" s="198">
        <f>1+A50</f>
        <v>57</v>
      </c>
      <c r="B51" s="1478" t="s">
        <v>1078</v>
      </c>
      <c r="C51" s="1479"/>
      <c r="D51" s="1479"/>
      <c r="E51" s="1479"/>
      <c r="F51" s="1480"/>
      <c r="G51" s="1180"/>
      <c r="H51" s="198">
        <f>1+H50</f>
        <v>57</v>
      </c>
    </row>
    <row r="52" spans="1:8" ht="13.8" thickBot="1">
      <c r="A52" s="197">
        <f>1+A51</f>
        <v>58</v>
      </c>
      <c r="B52" s="951" t="s">
        <v>867</v>
      </c>
      <c r="C52" s="952"/>
      <c r="D52" s="952"/>
      <c r="E52" s="952"/>
      <c r="F52" s="953"/>
      <c r="G52" s="1149">
        <f>SUM(G48:G51)</f>
        <v>0</v>
      </c>
      <c r="H52" s="197">
        <f>1+H51</f>
        <v>58</v>
      </c>
    </row>
    <row r="53" spans="1:8" ht="6" customHeight="1">
      <c r="A53" s="196"/>
      <c r="B53" s="164"/>
      <c r="C53" s="164"/>
      <c r="D53" s="164"/>
      <c r="E53" s="164"/>
      <c r="F53" s="164"/>
      <c r="G53" s="164"/>
      <c r="H53" s="164"/>
    </row>
    <row r="54" spans="1:8">
      <c r="A54" s="164"/>
      <c r="B54" s="520" t="s">
        <v>732</v>
      </c>
      <c r="C54" s="164"/>
      <c r="D54" s="164"/>
      <c r="E54" s="164"/>
      <c r="F54" s="164"/>
      <c r="G54" s="164"/>
      <c r="H54" s="164"/>
    </row>
    <row r="55" spans="1:8" ht="17.25" customHeight="1">
      <c r="A55" s="164"/>
      <c r="B55" s="259"/>
      <c r="C55" s="164"/>
      <c r="D55" s="164"/>
      <c r="E55" s="164"/>
      <c r="F55" s="164"/>
      <c r="G55" s="164"/>
      <c r="H55" s="164"/>
    </row>
    <row r="56" spans="1:8" ht="17.25" customHeight="1">
      <c r="A56" s="542" t="s">
        <v>869</v>
      </c>
      <c r="B56" s="524"/>
      <c r="C56" s="524"/>
      <c r="D56" s="524"/>
      <c r="E56" s="524"/>
      <c r="F56" s="524"/>
      <c r="G56" s="524"/>
      <c r="H56" s="524"/>
    </row>
  </sheetData>
  <sheetProtection algorithmName="SHA-512" hashValue="LHs/MWPox4CD8fY2D1RdP8C0qcu1hcjqhv9lFL8S/GSCfl86mJd5JMMHc67WK+JHS8cq5/OCKAaw6gLGfG2Nsg==" saltValue="vTkHdZdRiJxTroCR4D7T1Q==" spinCount="100000" sheet="1" objects="1" scenarios="1"/>
  <mergeCells count="4">
    <mergeCell ref="B48:F48"/>
    <mergeCell ref="B49:F49"/>
    <mergeCell ref="B50:F50"/>
    <mergeCell ref="B51:F51"/>
  </mergeCells>
  <printOptions horizontalCentered="1"/>
  <pageMargins left="0.81" right="0.4" top="0.5" bottom="0" header="0.33" footer="0.12"/>
  <pageSetup scale="9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outlinePr summaryBelow="0" summaryRight="0"/>
    <pageSetUpPr autoPageBreaks="0"/>
  </sheetPr>
  <dimension ref="A1:AD61"/>
  <sheetViews>
    <sheetView showGridLines="0" showOutlineSymbols="0" topLeftCell="G34" zoomScale="89" zoomScaleNormal="89" workbookViewId="0">
      <selection activeCell="T66" sqref="T66"/>
    </sheetView>
  </sheetViews>
  <sheetFormatPr defaultRowHeight="13.2"/>
  <cols>
    <col min="1" max="1" width="4.44140625" customWidth="1"/>
    <col min="2" max="2" width="29.21875" customWidth="1"/>
    <col min="3" max="3" width="10.77734375" customWidth="1"/>
    <col min="4" max="4" width="12.44140625" customWidth="1"/>
    <col min="5" max="5" width="11.77734375" customWidth="1"/>
    <col min="6" max="6" width="12.21875" customWidth="1"/>
    <col min="7" max="7" width="14.44140625" customWidth="1"/>
    <col min="8" max="8" width="3.77734375" customWidth="1"/>
    <col min="10" max="30" width="8.88671875" style="1519"/>
  </cols>
  <sheetData>
    <row r="1" spans="1:8" ht="13.8">
      <c r="A1" s="1139" t="s">
        <v>1129</v>
      </c>
    </row>
    <row r="2" spans="1:8" ht="24" customHeight="1">
      <c r="A2" s="73" t="s">
        <v>836</v>
      </c>
      <c r="B2" s="75"/>
      <c r="C2" s="75"/>
      <c r="D2" s="75"/>
      <c r="E2" s="75"/>
      <c r="F2" s="75"/>
      <c r="G2" s="75"/>
      <c r="H2" s="566"/>
    </row>
    <row r="3" spans="1:8" ht="11.55" customHeight="1">
      <c r="A3" s="73"/>
      <c r="B3" s="75"/>
      <c r="C3" s="992" t="s">
        <v>1003</v>
      </c>
      <c r="D3" s="75"/>
      <c r="E3" s="75"/>
      <c r="F3" s="75"/>
      <c r="G3" s="75"/>
      <c r="H3" s="566"/>
    </row>
    <row r="4" spans="1:8" ht="15" customHeight="1">
      <c r="A4" s="546"/>
      <c r="B4" s="1185"/>
      <c r="C4" s="1186"/>
      <c r="D4" s="547" t="s">
        <v>735</v>
      </c>
      <c r="E4" s="545"/>
      <c r="F4" s="545"/>
      <c r="G4" s="545"/>
      <c r="H4" s="545"/>
    </row>
    <row r="5" spans="1:8" ht="15" customHeight="1">
      <c r="A5" s="546"/>
      <c r="B5" s="74" t="s">
        <v>837</v>
      </c>
      <c r="C5" s="75"/>
      <c r="D5" s="547" t="s">
        <v>838</v>
      </c>
      <c r="E5" s="545"/>
      <c r="F5" s="545"/>
      <c r="G5" s="545"/>
      <c r="H5" s="545"/>
    </row>
    <row r="6" spans="1:8" ht="15" customHeight="1">
      <c r="A6" s="546"/>
      <c r="B6" s="1493"/>
      <c r="C6" s="1493"/>
      <c r="D6" s="547" t="s">
        <v>839</v>
      </c>
      <c r="E6" s="545"/>
      <c r="F6" s="545"/>
      <c r="G6" s="545"/>
      <c r="H6" s="545" t="s">
        <v>764</v>
      </c>
    </row>
    <row r="7" spans="1:8" ht="15" customHeight="1">
      <c r="A7" s="546"/>
      <c r="B7" s="74" t="s">
        <v>840</v>
      </c>
      <c r="C7" s="75"/>
      <c r="D7" s="547" t="s">
        <v>841</v>
      </c>
      <c r="E7" s="545"/>
      <c r="F7" s="545"/>
      <c r="G7" s="545"/>
      <c r="H7" s="545"/>
    </row>
    <row r="8" spans="1:8" ht="15" customHeight="1">
      <c r="A8" s="546"/>
      <c r="B8" s="1493"/>
      <c r="C8" s="1493"/>
      <c r="D8" s="547" t="s">
        <v>734</v>
      </c>
      <c r="E8" s="545"/>
      <c r="F8" s="545"/>
      <c r="G8" s="545"/>
      <c r="H8" s="545"/>
    </row>
    <row r="9" spans="1:8" ht="15" customHeight="1" thickBot="1">
      <c r="A9" s="548"/>
      <c r="B9" s="983" t="s">
        <v>843</v>
      </c>
      <c r="C9" s="983"/>
      <c r="D9" s="547" t="s">
        <v>733</v>
      </c>
      <c r="E9" s="545"/>
      <c r="F9" s="545"/>
      <c r="G9" s="545"/>
      <c r="H9" s="545"/>
    </row>
    <row r="10" spans="1:8" ht="18.75" customHeight="1" thickBot="1">
      <c r="A10" s="1494" t="s">
        <v>844</v>
      </c>
      <c r="B10" s="1495"/>
      <c r="C10" s="1495"/>
      <c r="D10" s="1495"/>
      <c r="E10" s="1495"/>
      <c r="F10" s="1495"/>
      <c r="G10" s="1495"/>
      <c r="H10" s="1496"/>
    </row>
    <row r="11" spans="1:8" ht="12" customHeight="1">
      <c r="A11" s="166"/>
      <c r="B11" s="226" t="s">
        <v>788</v>
      </c>
      <c r="C11" s="226" t="s">
        <v>785</v>
      </c>
      <c r="D11" s="227" t="s">
        <v>599</v>
      </c>
      <c r="E11" s="781" t="s">
        <v>786</v>
      </c>
      <c r="F11" s="227" t="s">
        <v>787</v>
      </c>
      <c r="G11" s="229" t="s">
        <v>387</v>
      </c>
      <c r="H11" s="166"/>
    </row>
    <row r="12" spans="1:8" ht="12" customHeight="1">
      <c r="A12" s="530" t="s">
        <v>758</v>
      </c>
      <c r="B12" s="786"/>
      <c r="C12" s="786" t="s">
        <v>789</v>
      </c>
      <c r="D12" s="228" t="s">
        <v>790</v>
      </c>
      <c r="E12" s="774" t="s">
        <v>791</v>
      </c>
      <c r="F12" s="228" t="s">
        <v>792</v>
      </c>
      <c r="G12" s="230" t="s">
        <v>284</v>
      </c>
      <c r="H12" s="530" t="s">
        <v>758</v>
      </c>
    </row>
    <row r="13" spans="1:8" ht="12" customHeight="1">
      <c r="A13" s="530" t="s">
        <v>759</v>
      </c>
      <c r="B13" s="786"/>
      <c r="C13" s="773" t="s">
        <v>793</v>
      </c>
      <c r="D13" s="484" t="s">
        <v>688</v>
      </c>
      <c r="E13" s="774" t="s">
        <v>794</v>
      </c>
      <c r="F13" s="483" t="s">
        <v>795</v>
      </c>
      <c r="G13" s="228" t="s">
        <v>796</v>
      </c>
      <c r="H13" s="530" t="s">
        <v>759</v>
      </c>
    </row>
    <row r="14" spans="1:8" ht="12" customHeight="1" thickBot="1">
      <c r="A14" s="766"/>
      <c r="B14" s="501" t="s">
        <v>760</v>
      </c>
      <c r="C14" s="501" t="s">
        <v>761</v>
      </c>
      <c r="D14" s="486" t="s">
        <v>762</v>
      </c>
      <c r="E14" s="762" t="s">
        <v>763</v>
      </c>
      <c r="F14" s="486" t="s">
        <v>267</v>
      </c>
      <c r="G14" s="486" t="s">
        <v>281</v>
      </c>
      <c r="H14" s="766"/>
    </row>
    <row r="15" spans="1:8" ht="12.75" customHeight="1">
      <c r="A15" s="549" t="s">
        <v>764</v>
      </c>
      <c r="B15" s="775" t="s">
        <v>797</v>
      </c>
      <c r="C15" s="982"/>
      <c r="D15" s="516"/>
      <c r="E15" s="516"/>
      <c r="F15" s="516"/>
      <c r="G15" s="550"/>
      <c r="H15" s="551" t="s">
        <v>764</v>
      </c>
    </row>
    <row r="16" spans="1:8" ht="12.75" customHeight="1">
      <c r="A16" s="160">
        <v>1</v>
      </c>
      <c r="B16" s="761" t="s">
        <v>798</v>
      </c>
      <c r="C16" s="1183"/>
      <c r="D16" s="1183"/>
      <c r="E16" s="1154">
        <v>0</v>
      </c>
      <c r="F16" s="1154">
        <v>0</v>
      </c>
      <c r="G16" s="1187">
        <f t="shared" ref="G16:G23" si="0">E16+F16</f>
        <v>0</v>
      </c>
      <c r="H16" s="162">
        <v>1</v>
      </c>
    </row>
    <row r="17" spans="1:12" ht="12.75" customHeight="1">
      <c r="A17" s="160">
        <f t="shared" ref="A17:A23" si="1">1+A16</f>
        <v>2</v>
      </c>
      <c r="B17" s="761" t="s">
        <v>799</v>
      </c>
      <c r="C17" s="1183"/>
      <c r="D17" s="1156"/>
      <c r="E17" s="1156"/>
      <c r="F17" s="1156"/>
      <c r="G17" s="1178">
        <f t="shared" si="0"/>
        <v>0</v>
      </c>
      <c r="H17" s="162">
        <f t="shared" ref="H17:H23" si="2">1+H16</f>
        <v>2</v>
      </c>
    </row>
    <row r="18" spans="1:12" ht="12.75" customHeight="1">
      <c r="A18" s="160">
        <f t="shared" si="1"/>
        <v>3</v>
      </c>
      <c r="B18" s="761" t="s">
        <v>800</v>
      </c>
      <c r="C18" s="1183"/>
      <c r="D18" s="1156"/>
      <c r="E18" s="1156"/>
      <c r="F18" s="1156"/>
      <c r="G18" s="1178">
        <f t="shared" si="0"/>
        <v>0</v>
      </c>
      <c r="H18" s="162">
        <f t="shared" si="2"/>
        <v>3</v>
      </c>
    </row>
    <row r="19" spans="1:12" ht="12.75" customHeight="1">
      <c r="A19" s="160">
        <f t="shared" si="1"/>
        <v>4</v>
      </c>
      <c r="B19" s="761" t="s">
        <v>801</v>
      </c>
      <c r="C19" s="1183"/>
      <c r="D19" s="1156"/>
      <c r="E19" s="1156"/>
      <c r="F19" s="1156"/>
      <c r="G19" s="1178">
        <f t="shared" si="0"/>
        <v>0</v>
      </c>
      <c r="H19" s="162">
        <f t="shared" si="2"/>
        <v>4</v>
      </c>
      <c r="L19" s="1520"/>
    </row>
    <row r="20" spans="1:12" ht="12.75" customHeight="1">
      <c r="A20" s="160">
        <f t="shared" si="1"/>
        <v>5</v>
      </c>
      <c r="B20" s="761" t="s">
        <v>402</v>
      </c>
      <c r="C20" s="1156"/>
      <c r="D20" s="1156"/>
      <c r="E20" s="1156"/>
      <c r="F20" s="1156"/>
      <c r="G20" s="1178">
        <f t="shared" si="0"/>
        <v>0</v>
      </c>
      <c r="H20" s="162">
        <f t="shared" si="2"/>
        <v>5</v>
      </c>
    </row>
    <row r="21" spans="1:12" ht="12.75" customHeight="1">
      <c r="A21" s="160">
        <f t="shared" si="1"/>
        <v>6</v>
      </c>
      <c r="B21" s="1173" t="s">
        <v>802</v>
      </c>
      <c r="C21" s="1156"/>
      <c r="D21" s="1156"/>
      <c r="E21" s="1156"/>
      <c r="F21" s="1156"/>
      <c r="G21" s="1178">
        <f t="shared" si="0"/>
        <v>0</v>
      </c>
      <c r="H21" s="162">
        <f t="shared" si="2"/>
        <v>6</v>
      </c>
    </row>
    <row r="22" spans="1:12" ht="12.75" customHeight="1" thickBot="1">
      <c r="A22" s="160">
        <f t="shared" si="1"/>
        <v>7</v>
      </c>
      <c r="B22" s="1173" t="s">
        <v>802</v>
      </c>
      <c r="C22" s="1160"/>
      <c r="D22" s="1160"/>
      <c r="E22" s="1160"/>
      <c r="F22" s="1160"/>
      <c r="G22" s="1178">
        <f t="shared" si="0"/>
        <v>0</v>
      </c>
      <c r="H22" s="162">
        <f t="shared" si="2"/>
        <v>7</v>
      </c>
    </row>
    <row r="23" spans="1:12" ht="12.75" customHeight="1">
      <c r="A23" s="160">
        <f t="shared" si="1"/>
        <v>8</v>
      </c>
      <c r="B23" s="763" t="s">
        <v>803</v>
      </c>
      <c r="C23" s="1192">
        <f>SUM(C16:C22)</f>
        <v>0</v>
      </c>
      <c r="D23" s="1192">
        <f>SUM(D16:D22)</f>
        <v>0</v>
      </c>
      <c r="E23" s="1188">
        <f>SUM(E16:E22)</f>
        <v>0</v>
      </c>
      <c r="F23" s="1188">
        <f>SUM(F16:F22)</f>
        <v>0</v>
      </c>
      <c r="G23" s="1189">
        <f t="shared" si="0"/>
        <v>0</v>
      </c>
      <c r="H23" s="162">
        <f t="shared" si="2"/>
        <v>8</v>
      </c>
    </row>
    <row r="24" spans="1:12" ht="7.5" customHeight="1">
      <c r="A24" s="161"/>
      <c r="B24" s="492"/>
      <c r="C24" s="552"/>
      <c r="D24" s="552"/>
      <c r="E24" s="493"/>
      <c r="F24" s="493"/>
      <c r="G24" s="495"/>
      <c r="H24" s="161"/>
    </row>
    <row r="25" spans="1:12" ht="12.75" customHeight="1">
      <c r="A25" s="162">
        <f>1+A23</f>
        <v>9</v>
      </c>
      <c r="B25" s="761" t="s">
        <v>804</v>
      </c>
      <c r="C25" s="1330"/>
      <c r="D25" s="1328"/>
      <c r="E25" s="1153"/>
      <c r="F25" s="497"/>
      <c r="G25" s="1151">
        <f>E25</f>
        <v>0</v>
      </c>
      <c r="H25" s="160">
        <f>1+H23</f>
        <v>9</v>
      </c>
    </row>
    <row r="26" spans="1:12" ht="12.75" customHeight="1" thickBot="1">
      <c r="A26" s="162">
        <f>1+A25</f>
        <v>10</v>
      </c>
      <c r="B26" s="761" t="s">
        <v>805</v>
      </c>
      <c r="C26" s="1157"/>
      <c r="D26" s="1157"/>
      <c r="E26" s="1160"/>
      <c r="F26" s="498"/>
      <c r="G26" s="1152">
        <f>E26</f>
        <v>0</v>
      </c>
      <c r="H26" s="162">
        <f>1+H25</f>
        <v>10</v>
      </c>
    </row>
    <row r="27" spans="1:12" ht="12.75" customHeight="1" thickBot="1">
      <c r="A27" s="553">
        <f>1+A26</f>
        <v>11</v>
      </c>
      <c r="B27" s="776" t="s">
        <v>806</v>
      </c>
      <c r="C27" s="1193">
        <f>C23+C26</f>
        <v>0</v>
      </c>
      <c r="D27" s="1193">
        <f>D23+D26</f>
        <v>0</v>
      </c>
      <c r="E27" s="1190">
        <f>E23+E25+E26</f>
        <v>0</v>
      </c>
      <c r="F27" s="1190">
        <f>F23</f>
        <v>0</v>
      </c>
      <c r="G27" s="1191">
        <f>E27+F27</f>
        <v>0</v>
      </c>
      <c r="H27" s="553">
        <f>1+H26</f>
        <v>11</v>
      </c>
    </row>
    <row r="28" spans="1:12" ht="9" customHeight="1" thickBot="1">
      <c r="A28" s="500"/>
      <c r="B28" s="545"/>
      <c r="C28" s="545"/>
      <c r="D28" s="545"/>
      <c r="E28" s="545"/>
      <c r="F28" s="545"/>
      <c r="G28" s="545"/>
      <c r="H28" s="554"/>
    </row>
    <row r="29" spans="1:12" ht="12" customHeight="1">
      <c r="A29" s="886" t="s">
        <v>758</v>
      </c>
      <c r="B29" s="226" t="s">
        <v>42</v>
      </c>
      <c r="C29" s="229" t="s">
        <v>807</v>
      </c>
      <c r="D29" s="513" t="s">
        <v>883</v>
      </c>
      <c r="E29" s="514"/>
      <c r="F29" s="555"/>
      <c r="G29" s="226" t="s">
        <v>284</v>
      </c>
      <c r="H29" s="886" t="s">
        <v>758</v>
      </c>
    </row>
    <row r="30" spans="1:12" ht="12" customHeight="1" thickBot="1">
      <c r="A30" s="499" t="s">
        <v>759</v>
      </c>
      <c r="B30" s="501" t="s">
        <v>760</v>
      </c>
      <c r="C30" s="486" t="s">
        <v>761</v>
      </c>
      <c r="D30" s="485" t="s">
        <v>762</v>
      </c>
      <c r="E30" s="515"/>
      <c r="F30" s="556"/>
      <c r="G30" s="501" t="s">
        <v>763</v>
      </c>
      <c r="H30" s="499" t="s">
        <v>759</v>
      </c>
    </row>
    <row r="31" spans="1:12" ht="12.75" customHeight="1">
      <c r="A31" s="557">
        <f>1+A27</f>
        <v>12</v>
      </c>
      <c r="B31" s="767" t="s">
        <v>111</v>
      </c>
      <c r="C31" s="1196"/>
      <c r="D31" s="1488"/>
      <c r="E31" s="1489"/>
      <c r="F31" s="1490"/>
      <c r="G31" s="1195">
        <v>0</v>
      </c>
      <c r="H31" s="160">
        <f>1+H27</f>
        <v>12</v>
      </c>
    </row>
    <row r="32" spans="1:12" ht="12.75" customHeight="1">
      <c r="A32" s="160">
        <f>1+A31</f>
        <v>13</v>
      </c>
      <c r="B32" s="761" t="s">
        <v>111</v>
      </c>
      <c r="C32" s="1197"/>
      <c r="D32" s="1491"/>
      <c r="E32" s="1492"/>
      <c r="F32" s="1487"/>
      <c r="G32" s="1168"/>
      <c r="H32" s="160">
        <f>1+H31</f>
        <v>13</v>
      </c>
    </row>
    <row r="33" spans="1:8" ht="12.75" customHeight="1" thickBot="1">
      <c r="A33" s="160">
        <f>1+A32</f>
        <v>14</v>
      </c>
      <c r="B33" s="761" t="s">
        <v>808</v>
      </c>
      <c r="C33" s="1198"/>
      <c r="D33" s="1491"/>
      <c r="E33" s="1492"/>
      <c r="F33" s="1487"/>
      <c r="G33" s="1168"/>
      <c r="H33" s="160">
        <f>1+H32</f>
        <v>14</v>
      </c>
    </row>
    <row r="34" spans="1:8" ht="12.75" customHeight="1" thickBot="1">
      <c r="A34" s="160">
        <f>1+A33</f>
        <v>15</v>
      </c>
      <c r="B34" s="763" t="s">
        <v>845</v>
      </c>
      <c r="C34" s="1161">
        <f>C31+C32</f>
        <v>0</v>
      </c>
      <c r="D34" s="895" t="s">
        <v>751</v>
      </c>
      <c r="E34" s="896"/>
      <c r="F34" s="897"/>
      <c r="G34" s="1163">
        <f>G31+G32+G33</f>
        <v>0</v>
      </c>
      <c r="H34" s="160">
        <f>1+H33</f>
        <v>15</v>
      </c>
    </row>
    <row r="35" spans="1:8" ht="7.5" customHeight="1">
      <c r="A35" s="161"/>
      <c r="B35" s="503"/>
      <c r="C35" s="504"/>
      <c r="D35" s="531"/>
      <c r="E35" s="531"/>
      <c r="F35" s="558"/>
      <c r="G35" s="541"/>
      <c r="H35" s="161"/>
    </row>
    <row r="36" spans="1:8" ht="12.75" customHeight="1">
      <c r="A36" s="162">
        <f>1+A34</f>
        <v>16</v>
      </c>
      <c r="B36" s="1478" t="s">
        <v>1079</v>
      </c>
      <c r="C36" s="1479"/>
      <c r="D36" s="1479"/>
      <c r="E36" s="1479"/>
      <c r="F36" s="1480"/>
      <c r="G36" s="1170" t="s">
        <v>41</v>
      </c>
      <c r="H36" s="160">
        <f>1+H34</f>
        <v>16</v>
      </c>
    </row>
    <row r="37" spans="1:8" ht="12.75" customHeight="1">
      <c r="A37" s="162">
        <f t="shared" ref="A37:A45" si="3">1+A36</f>
        <v>17</v>
      </c>
      <c r="B37" s="1478" t="s">
        <v>1080</v>
      </c>
      <c r="C37" s="1479"/>
      <c r="D37" s="1479"/>
      <c r="E37" s="1479"/>
      <c r="F37" s="1480"/>
      <c r="G37" s="1168"/>
      <c r="H37" s="160">
        <f t="shared" ref="H37:H45" si="4">1+H36</f>
        <v>17</v>
      </c>
    </row>
    <row r="38" spans="1:8" ht="12.75" customHeight="1">
      <c r="A38" s="162">
        <f t="shared" si="3"/>
        <v>18</v>
      </c>
      <c r="B38" s="1478" t="s">
        <v>1081</v>
      </c>
      <c r="C38" s="1479"/>
      <c r="D38" s="1479"/>
      <c r="E38" s="1479"/>
      <c r="F38" s="1480"/>
      <c r="G38" s="1168"/>
      <c r="H38" s="160">
        <f t="shared" si="4"/>
        <v>18</v>
      </c>
    </row>
    <row r="39" spans="1:8" ht="12.75" customHeight="1">
      <c r="A39" s="162">
        <f t="shared" si="3"/>
        <v>19</v>
      </c>
      <c r="B39" s="1478" t="s">
        <v>1082</v>
      </c>
      <c r="C39" s="1479"/>
      <c r="D39" s="1479"/>
      <c r="E39" s="1479"/>
      <c r="F39" s="1480"/>
      <c r="G39" s="1168"/>
      <c r="H39" s="160">
        <f t="shared" si="4"/>
        <v>19</v>
      </c>
    </row>
    <row r="40" spans="1:8" ht="12.75" customHeight="1">
      <c r="A40" s="162">
        <f t="shared" si="3"/>
        <v>20</v>
      </c>
      <c r="B40" s="1478" t="s">
        <v>1083</v>
      </c>
      <c r="C40" s="1479"/>
      <c r="D40" s="1479"/>
      <c r="E40" s="1479"/>
      <c r="F40" s="1480"/>
      <c r="G40" s="1168"/>
      <c r="H40" s="160">
        <f t="shared" si="4"/>
        <v>20</v>
      </c>
    </row>
    <row r="41" spans="1:8" ht="12.75" customHeight="1">
      <c r="A41" s="162">
        <f t="shared" si="3"/>
        <v>21</v>
      </c>
      <c r="B41" s="1464" t="s">
        <v>589</v>
      </c>
      <c r="C41" s="1465"/>
      <c r="D41" s="1465"/>
      <c r="E41" s="1465"/>
      <c r="F41" s="1466"/>
      <c r="G41" s="1168"/>
      <c r="H41" s="160">
        <f t="shared" si="4"/>
        <v>21</v>
      </c>
    </row>
    <row r="42" spans="1:8" ht="12.75" customHeight="1">
      <c r="A42" s="162">
        <f t="shared" si="3"/>
        <v>22</v>
      </c>
      <c r="B42" s="1464" t="s">
        <v>344</v>
      </c>
      <c r="C42" s="1465"/>
      <c r="D42" s="1465"/>
      <c r="E42" s="1465"/>
      <c r="F42" s="1466"/>
      <c r="G42" s="1168"/>
      <c r="H42" s="160">
        <f t="shared" si="4"/>
        <v>22</v>
      </c>
    </row>
    <row r="43" spans="1:8" ht="12.75" customHeight="1">
      <c r="A43" s="162">
        <f t="shared" si="3"/>
        <v>23</v>
      </c>
      <c r="B43" s="1464" t="s">
        <v>345</v>
      </c>
      <c r="C43" s="1465"/>
      <c r="D43" s="1465"/>
      <c r="E43" s="1465"/>
      <c r="F43" s="1466"/>
      <c r="G43" s="1168"/>
      <c r="H43" s="160">
        <f t="shared" si="4"/>
        <v>23</v>
      </c>
    </row>
    <row r="44" spans="1:8" ht="12.75" customHeight="1" thickBot="1">
      <c r="A44" s="162">
        <f t="shared" si="3"/>
        <v>24</v>
      </c>
      <c r="B44" s="1464" t="s">
        <v>884</v>
      </c>
      <c r="C44" s="1465"/>
      <c r="D44" s="1465"/>
      <c r="E44" s="1465"/>
      <c r="F44" s="1466"/>
      <c r="G44" s="1168"/>
      <c r="H44" s="160">
        <f t="shared" si="4"/>
        <v>24</v>
      </c>
    </row>
    <row r="45" spans="1:8" ht="12.75" customHeight="1">
      <c r="A45" s="162">
        <f t="shared" si="3"/>
        <v>25</v>
      </c>
      <c r="B45" s="1464" t="s">
        <v>736</v>
      </c>
      <c r="C45" s="1465"/>
      <c r="D45" s="1465"/>
      <c r="E45" s="1465"/>
      <c r="F45" s="1466"/>
      <c r="G45" s="1163">
        <f>SUM(G34:G44)</f>
        <v>0</v>
      </c>
      <c r="H45" s="160">
        <f t="shared" si="4"/>
        <v>25</v>
      </c>
    </row>
    <row r="46" spans="1:8" ht="7.5" customHeight="1" thickBot="1">
      <c r="A46" s="559"/>
      <c r="B46" s="964"/>
      <c r="C46" s="965"/>
      <c r="D46" s="966"/>
      <c r="E46" s="966"/>
      <c r="F46" s="967"/>
      <c r="G46" s="560"/>
      <c r="H46" s="561"/>
    </row>
    <row r="47" spans="1:8" ht="14.25" customHeight="1" thickBot="1">
      <c r="A47" s="163">
        <f>1+A45</f>
        <v>26</v>
      </c>
      <c r="B47" s="898" t="s">
        <v>347</v>
      </c>
      <c r="C47" s="899"/>
      <c r="D47" s="899"/>
      <c r="E47" s="899"/>
      <c r="F47" s="900"/>
      <c r="G47" s="1164">
        <f>G27-G45</f>
        <v>0</v>
      </c>
      <c r="H47" s="553">
        <f>1+H45</f>
        <v>26</v>
      </c>
    </row>
    <row r="48" spans="1:8" ht="6" customHeight="1" thickBot="1">
      <c r="A48" s="785"/>
      <c r="B48" s="785"/>
      <c r="C48" s="785"/>
      <c r="D48" s="785"/>
      <c r="E48" s="785"/>
      <c r="F48" s="785"/>
      <c r="G48" s="785"/>
      <c r="H48" s="785"/>
    </row>
    <row r="49" spans="1:8" ht="14.25" customHeight="1" thickBot="1">
      <c r="A49" s="886" t="s">
        <v>758</v>
      </c>
      <c r="B49" s="167" t="s">
        <v>1160</v>
      </c>
      <c r="C49" s="168"/>
      <c r="D49" s="168"/>
      <c r="E49" s="168"/>
      <c r="F49" s="168"/>
      <c r="G49" s="1011"/>
      <c r="H49" s="886" t="s">
        <v>758</v>
      </c>
    </row>
    <row r="50" spans="1:8" ht="12" customHeight="1" thickBot="1">
      <c r="A50" s="887" t="s">
        <v>759</v>
      </c>
      <c r="B50" s="883"/>
      <c r="C50" s="787"/>
      <c r="D50" s="889" t="s">
        <v>817</v>
      </c>
      <c r="E50" s="890"/>
      <c r="F50" s="888" t="s">
        <v>995</v>
      </c>
      <c r="G50" s="959"/>
      <c r="H50" s="887" t="s">
        <v>759</v>
      </c>
    </row>
    <row r="51" spans="1:8" ht="12" customHeight="1" thickBot="1">
      <c r="A51" s="499"/>
      <c r="B51" s="501" t="s">
        <v>760</v>
      </c>
      <c r="C51" s="762"/>
      <c r="D51" s="891" t="s">
        <v>761</v>
      </c>
      <c r="E51" s="882"/>
      <c r="F51" s="960" t="s">
        <v>996</v>
      </c>
      <c r="G51" s="961"/>
      <c r="H51" s="499"/>
    </row>
    <row r="52" spans="1:8" ht="12.75" customHeight="1">
      <c r="A52" s="160">
        <f>1+A47</f>
        <v>27</v>
      </c>
      <c r="B52" s="1326" t="s">
        <v>904</v>
      </c>
      <c r="C52" s="1242"/>
      <c r="D52" s="1476"/>
      <c r="E52" s="1477"/>
      <c r="F52" s="960" t="s">
        <v>997</v>
      </c>
      <c r="G52" s="961"/>
      <c r="H52" s="160">
        <f>1+H47</f>
        <v>27</v>
      </c>
    </row>
    <row r="53" spans="1:8" ht="12.75" customHeight="1">
      <c r="A53" s="160">
        <f>1+A52</f>
        <v>28</v>
      </c>
      <c r="B53" s="1165" t="s">
        <v>905</v>
      </c>
      <c r="C53" s="1166"/>
      <c r="D53" s="1467"/>
      <c r="E53" s="1468"/>
      <c r="F53" s="960" t="s">
        <v>998</v>
      </c>
      <c r="G53" s="961"/>
      <c r="H53" s="160">
        <f>1+H52</f>
        <v>28</v>
      </c>
    </row>
    <row r="54" spans="1:8" ht="12.75" customHeight="1">
      <c r="A54" s="160">
        <f>1+A53</f>
        <v>29</v>
      </c>
      <c r="B54" s="1486" t="s">
        <v>818</v>
      </c>
      <c r="C54" s="1487"/>
      <c r="D54" s="1467"/>
      <c r="E54" s="1468"/>
      <c r="F54" s="960"/>
      <c r="G54" s="961"/>
      <c r="H54" s="160">
        <f>1+H53</f>
        <v>29</v>
      </c>
    </row>
    <row r="55" spans="1:8" ht="12.75" customHeight="1">
      <c r="A55" s="160">
        <f>1+A54</f>
        <v>30</v>
      </c>
      <c r="B55" s="1486" t="s">
        <v>819</v>
      </c>
      <c r="C55" s="1487"/>
      <c r="D55" s="1467"/>
      <c r="E55" s="1468"/>
      <c r="F55" s="960"/>
      <c r="G55" s="961"/>
      <c r="H55" s="160">
        <f>1+H54</f>
        <v>30</v>
      </c>
    </row>
    <row r="56" spans="1:8" ht="12.75" customHeight="1" thickBot="1">
      <c r="A56" s="160">
        <f>1+A55</f>
        <v>31</v>
      </c>
      <c r="B56" s="1165" t="s">
        <v>689</v>
      </c>
      <c r="C56" s="1166"/>
      <c r="D56" s="1469">
        <f>D52-D53-D54-D55</f>
        <v>0</v>
      </c>
      <c r="E56" s="1470"/>
      <c r="F56" s="960"/>
      <c r="G56" s="961"/>
      <c r="H56" s="160">
        <f>1+H55</f>
        <v>31</v>
      </c>
    </row>
    <row r="57" spans="1:8" ht="12.75" customHeight="1" thickBot="1">
      <c r="A57" s="562">
        <f>1+A56</f>
        <v>32</v>
      </c>
      <c r="B57" s="1184" t="s">
        <v>925</v>
      </c>
      <c r="C57" s="893"/>
      <c r="D57" s="1484" t="e">
        <f>D56/D52</f>
        <v>#DIV/0!</v>
      </c>
      <c r="E57" s="1485"/>
      <c r="F57" s="962"/>
      <c r="G57" s="963"/>
      <c r="H57" s="562">
        <f>1+H56</f>
        <v>32</v>
      </c>
    </row>
    <row r="58" spans="1:8">
      <c r="A58" s="520" t="s">
        <v>846</v>
      </c>
      <c r="B58" s="611"/>
      <c r="C58" s="164"/>
      <c r="D58" s="164"/>
      <c r="E58" s="164"/>
      <c r="F58" s="164"/>
      <c r="G58" s="519"/>
      <c r="H58" s="545"/>
    </row>
    <row r="59" spans="1:8" ht="12" customHeight="1">
      <c r="A59" s="520" t="s">
        <v>895</v>
      </c>
      <c r="B59" s="611"/>
      <c r="C59" s="164"/>
      <c r="D59" s="164"/>
      <c r="E59" s="164"/>
      <c r="F59" s="164"/>
      <c r="G59" s="164"/>
      <c r="H59" s="545"/>
    </row>
    <row r="60" spans="1:8">
      <c r="A60" s="564"/>
      <c r="B60" s="563"/>
      <c r="C60" s="164"/>
      <c r="D60" s="164"/>
      <c r="E60" s="164"/>
      <c r="F60" s="164"/>
      <c r="G60" s="164"/>
      <c r="H60" s="545"/>
    </row>
    <row r="61" spans="1:8" ht="17.25" customHeight="1">
      <c r="A61" s="565" t="s">
        <v>821</v>
      </c>
      <c r="B61" s="523"/>
      <c r="C61" s="524"/>
      <c r="D61" s="1240"/>
      <c r="E61" s="524"/>
      <c r="F61" s="524"/>
      <c r="G61" s="524"/>
      <c r="H61" s="566"/>
    </row>
  </sheetData>
  <sheetProtection algorithmName="SHA-512" hashValue="4nmWEJh9p7OWA+FatQ0fIJ4ywLmrNKJ6R5i3i2UErsyJhR/J2OIzHi9nFVcm5Pbifs9Kc8ok0IEdckSR6XDhlA==" saltValue="XVG0+19SwlQQH24DISsNOg==" spinCount="100000" sheet="1" objects="1" scenarios="1"/>
  <mergeCells count="24">
    <mergeCell ref="B8:C8"/>
    <mergeCell ref="B6:C6"/>
    <mergeCell ref="D52:E52"/>
    <mergeCell ref="D53:E53"/>
    <mergeCell ref="D54:E54"/>
    <mergeCell ref="B36:F36"/>
    <mergeCell ref="B37:F37"/>
    <mergeCell ref="B38:F38"/>
    <mergeCell ref="B39:F39"/>
    <mergeCell ref="B40:F40"/>
    <mergeCell ref="B41:F41"/>
    <mergeCell ref="B42:F42"/>
    <mergeCell ref="B43:F43"/>
    <mergeCell ref="B44:F44"/>
    <mergeCell ref="B45:F45"/>
    <mergeCell ref="A10:H10"/>
    <mergeCell ref="B54:C54"/>
    <mergeCell ref="B55:C55"/>
    <mergeCell ref="D56:E56"/>
    <mergeCell ref="D57:E57"/>
    <mergeCell ref="D31:F31"/>
    <mergeCell ref="D32:F32"/>
    <mergeCell ref="D33:F33"/>
    <mergeCell ref="D55:E55"/>
  </mergeCells>
  <printOptions horizontalCentered="1"/>
  <pageMargins left="0.81" right="0.4" top="0.5" bottom="0" header="0.33" footer="0.12"/>
  <pageSetup scale="95"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2">
    <outlinePr summaryBelow="0" summaryRight="0"/>
    <pageSetUpPr autoPageBreaks="0"/>
  </sheetPr>
  <dimension ref="A1:AD60"/>
  <sheetViews>
    <sheetView showGridLines="0" showOutlineSymbols="0" topLeftCell="C27" zoomScale="90" zoomScaleNormal="90" workbookViewId="0">
      <selection activeCell="N57" sqref="N57"/>
    </sheetView>
  </sheetViews>
  <sheetFormatPr defaultColWidth="9.21875" defaultRowHeight="13.2"/>
  <cols>
    <col min="1" max="1" width="4.5546875" style="79" customWidth="1"/>
    <col min="2" max="2" width="33.5546875" style="79" customWidth="1"/>
    <col min="3" max="3" width="10.77734375" style="79" customWidth="1"/>
    <col min="4" max="4" width="12.77734375" style="79" customWidth="1"/>
    <col min="5" max="5" width="12.21875" style="79" customWidth="1"/>
    <col min="6" max="6" width="12.44140625" style="79" customWidth="1"/>
    <col min="7" max="7" width="13.21875" style="79" customWidth="1"/>
    <col min="8" max="8" width="5" style="79" bestFit="1" customWidth="1"/>
    <col min="9" max="9" width="9.21875" style="79"/>
    <col min="10" max="30" width="9.21875" style="1521"/>
    <col min="31" max="16384" width="9.21875" style="79"/>
  </cols>
  <sheetData>
    <row r="1" spans="1:8" ht="13.8">
      <c r="A1" s="1139" t="s">
        <v>1129</v>
      </c>
    </row>
    <row r="2" spans="1:8" ht="13.8">
      <c r="A2" s="8"/>
    </row>
    <row r="3" spans="1:8" ht="7.5" customHeight="1"/>
    <row r="4" spans="1:8" ht="18" customHeight="1" thickBot="1">
      <c r="A4" s="155" t="s">
        <v>850</v>
      </c>
      <c r="B4" s="155"/>
      <c r="C4" s="984" t="s">
        <v>851</v>
      </c>
      <c r="D4" s="594"/>
      <c r="E4" s="1497"/>
      <c r="F4" s="1497"/>
      <c r="G4" s="1497"/>
      <c r="H4" s="594"/>
    </row>
    <row r="5" spans="1:8" ht="18" customHeight="1">
      <c r="A5" s="525" t="s">
        <v>852</v>
      </c>
      <c r="B5" s="525"/>
      <c r="C5" s="574"/>
      <c r="D5" s="574"/>
      <c r="E5" s="574"/>
      <c r="F5" s="574"/>
      <c r="G5" s="574"/>
      <c r="H5" s="574"/>
    </row>
    <row r="6" spans="1:8" ht="7.5" customHeight="1" thickBot="1">
      <c r="A6" s="164"/>
      <c r="B6" s="164"/>
      <c r="C6" s="164"/>
      <c r="D6" s="164"/>
      <c r="E6" s="164"/>
      <c r="F6" s="164"/>
      <c r="G6" s="164"/>
      <c r="H6" s="164"/>
    </row>
    <row r="7" spans="1:8" ht="17.55" customHeight="1" thickBot="1">
      <c r="A7" s="203" t="s">
        <v>853</v>
      </c>
      <c r="B7" s="527"/>
      <c r="C7" s="527"/>
      <c r="D7" s="527"/>
      <c r="E7" s="527"/>
      <c r="F7" s="527"/>
      <c r="G7" s="527"/>
      <c r="H7" s="528"/>
    </row>
    <row r="8" spans="1:8">
      <c r="A8" s="885" t="s">
        <v>758</v>
      </c>
      <c r="B8" s="780" t="s">
        <v>788</v>
      </c>
      <c r="C8" s="227" t="s">
        <v>785</v>
      </c>
      <c r="D8" s="227" t="s">
        <v>599</v>
      </c>
      <c r="E8" s="227" t="s">
        <v>786</v>
      </c>
      <c r="F8" s="227" t="s">
        <v>787</v>
      </c>
      <c r="G8" s="227" t="s">
        <v>387</v>
      </c>
      <c r="H8" s="885" t="s">
        <v>758</v>
      </c>
    </row>
    <row r="9" spans="1:8">
      <c r="A9" s="530" t="s">
        <v>759</v>
      </c>
      <c r="B9" s="773"/>
      <c r="C9" s="228" t="s">
        <v>789</v>
      </c>
      <c r="D9" s="228" t="s">
        <v>790</v>
      </c>
      <c r="E9" s="228" t="s">
        <v>791</v>
      </c>
      <c r="F9" s="228" t="s">
        <v>792</v>
      </c>
      <c r="G9" s="228" t="s">
        <v>284</v>
      </c>
      <c r="H9" s="530" t="s">
        <v>759</v>
      </c>
    </row>
    <row r="10" spans="1:8">
      <c r="A10" s="530"/>
      <c r="B10" s="773"/>
      <c r="C10" s="228" t="s">
        <v>793</v>
      </c>
      <c r="D10" s="484" t="s">
        <v>688</v>
      </c>
      <c r="E10" s="228" t="s">
        <v>794</v>
      </c>
      <c r="F10" s="483" t="s">
        <v>795</v>
      </c>
      <c r="G10" s="228" t="s">
        <v>796</v>
      </c>
      <c r="H10" s="530"/>
    </row>
    <row r="11" spans="1:8" ht="13.8" thickBot="1">
      <c r="A11" s="512"/>
      <c r="B11" s="501" t="s">
        <v>760</v>
      </c>
      <c r="C11" s="486" t="s">
        <v>761</v>
      </c>
      <c r="D11" s="486" t="s">
        <v>762</v>
      </c>
      <c r="E11" s="486" t="s">
        <v>763</v>
      </c>
      <c r="F11" s="486" t="s">
        <v>267</v>
      </c>
      <c r="G11" s="486" t="s">
        <v>281</v>
      </c>
      <c r="H11" s="512"/>
    </row>
    <row r="12" spans="1:8">
      <c r="A12" s="487" t="s">
        <v>764</v>
      </c>
      <c r="B12" s="775" t="s">
        <v>797</v>
      </c>
      <c r="C12" s="968"/>
      <c r="D12" s="488"/>
      <c r="E12" s="488"/>
      <c r="F12" s="488"/>
      <c r="G12" s="489"/>
      <c r="H12" s="487" t="s">
        <v>764</v>
      </c>
    </row>
    <row r="13" spans="1:8">
      <c r="A13" s="490">
        <v>33</v>
      </c>
      <c r="B13" s="761" t="s">
        <v>798</v>
      </c>
      <c r="C13" s="1153"/>
      <c r="D13" s="1153"/>
      <c r="E13" s="1154">
        <v>0</v>
      </c>
      <c r="F13" s="1154">
        <v>0</v>
      </c>
      <c r="G13" s="1146">
        <f t="shared" ref="G13:G19" si="0">E13+F13</f>
        <v>0</v>
      </c>
      <c r="H13" s="490">
        <v>33</v>
      </c>
    </row>
    <row r="14" spans="1:8">
      <c r="A14" s="490">
        <f t="shared" ref="A14:A20" si="1">1+A13</f>
        <v>34</v>
      </c>
      <c r="B14" s="761" t="s">
        <v>799</v>
      </c>
      <c r="C14" s="1153"/>
      <c r="D14" s="1155"/>
      <c r="E14" s="1155"/>
      <c r="F14" s="1155"/>
      <c r="G14" s="1150">
        <f t="shared" si="0"/>
        <v>0</v>
      </c>
      <c r="H14" s="490">
        <f t="shared" ref="H14:H20" si="2">1+H13</f>
        <v>34</v>
      </c>
    </row>
    <row r="15" spans="1:8">
      <c r="A15" s="490">
        <f t="shared" si="1"/>
        <v>35</v>
      </c>
      <c r="B15" s="761" t="s">
        <v>800</v>
      </c>
      <c r="C15" s="1153"/>
      <c r="D15" s="1155"/>
      <c r="E15" s="1155"/>
      <c r="F15" s="1155"/>
      <c r="G15" s="1150">
        <f t="shared" si="0"/>
        <v>0</v>
      </c>
      <c r="H15" s="490">
        <f t="shared" si="2"/>
        <v>35</v>
      </c>
    </row>
    <row r="16" spans="1:8">
      <c r="A16" s="490">
        <f t="shared" si="1"/>
        <v>36</v>
      </c>
      <c r="B16" s="761" t="s">
        <v>801</v>
      </c>
      <c r="C16" s="1153"/>
      <c r="D16" s="1155"/>
      <c r="E16" s="1155"/>
      <c r="F16" s="1155"/>
      <c r="G16" s="1150">
        <f t="shared" si="0"/>
        <v>0</v>
      </c>
      <c r="H16" s="490">
        <f t="shared" si="2"/>
        <v>36</v>
      </c>
    </row>
    <row r="17" spans="1:8">
      <c r="A17" s="490">
        <f t="shared" si="1"/>
        <v>37</v>
      </c>
      <c r="B17" s="761" t="s">
        <v>402</v>
      </c>
      <c r="C17" s="1156"/>
      <c r="D17" s="1155"/>
      <c r="E17" s="1155"/>
      <c r="F17" s="1155"/>
      <c r="G17" s="1150">
        <f t="shared" si="0"/>
        <v>0</v>
      </c>
      <c r="H17" s="490">
        <f t="shared" si="2"/>
        <v>37</v>
      </c>
    </row>
    <row r="18" spans="1:8">
      <c r="A18" s="490">
        <f t="shared" si="1"/>
        <v>38</v>
      </c>
      <c r="B18" s="1173" t="s">
        <v>802</v>
      </c>
      <c r="C18" s="1156"/>
      <c r="D18" s="1155"/>
      <c r="E18" s="1155"/>
      <c r="F18" s="1155"/>
      <c r="G18" s="1150">
        <f t="shared" si="0"/>
        <v>0</v>
      </c>
      <c r="H18" s="490">
        <f t="shared" si="2"/>
        <v>38</v>
      </c>
    </row>
    <row r="19" spans="1:8" ht="13.8" thickBot="1">
      <c r="A19" s="490">
        <f t="shared" si="1"/>
        <v>39</v>
      </c>
      <c r="B19" s="1173" t="s">
        <v>802</v>
      </c>
      <c r="C19" s="1160"/>
      <c r="D19" s="1159"/>
      <c r="E19" s="1159"/>
      <c r="F19" s="1159"/>
      <c r="G19" s="1150">
        <f t="shared" si="0"/>
        <v>0</v>
      </c>
      <c r="H19" s="490">
        <f t="shared" si="2"/>
        <v>39</v>
      </c>
    </row>
    <row r="20" spans="1:8">
      <c r="A20" s="490">
        <f t="shared" si="1"/>
        <v>40</v>
      </c>
      <c r="B20" s="763" t="s">
        <v>824</v>
      </c>
      <c r="C20" s="1194">
        <f>SUM(C13:C19)</f>
        <v>0</v>
      </c>
      <c r="D20" s="1194">
        <f>SUM(D13:D19)</f>
        <v>0</v>
      </c>
      <c r="E20" s="1147">
        <f>SUM(E13:E19)</f>
        <v>0</v>
      </c>
      <c r="F20" s="1147">
        <f>SUM(F13:F19)</f>
        <v>0</v>
      </c>
      <c r="G20" s="1148" t="s">
        <v>41</v>
      </c>
      <c r="H20" s="490">
        <f t="shared" si="2"/>
        <v>40</v>
      </c>
    </row>
    <row r="21" spans="1:8" ht="7.5" customHeight="1">
      <c r="A21" s="491"/>
      <c r="B21" s="492"/>
      <c r="C21" s="985"/>
      <c r="D21" s="985"/>
      <c r="E21" s="493"/>
      <c r="F21" s="493"/>
      <c r="G21" s="495"/>
      <c r="H21" s="491"/>
    </row>
    <row r="22" spans="1:8">
      <c r="A22" s="490">
        <f>1+A20</f>
        <v>41</v>
      </c>
      <c r="B22" s="761" t="s">
        <v>804</v>
      </c>
      <c r="C22" s="532"/>
      <c r="D22" s="533"/>
      <c r="E22" s="1153"/>
      <c r="F22" s="497"/>
      <c r="G22" s="1151">
        <f>E22</f>
        <v>0</v>
      </c>
      <c r="H22" s="490">
        <f>1+H20</f>
        <v>41</v>
      </c>
    </row>
    <row r="23" spans="1:8" ht="13.8" thickBot="1">
      <c r="A23" s="506">
        <f>1+A22</f>
        <v>42</v>
      </c>
      <c r="B23" s="761" t="s">
        <v>805</v>
      </c>
      <c r="C23" s="1183"/>
      <c r="D23" s="1183"/>
      <c r="E23" s="1156"/>
      <c r="F23" s="498"/>
      <c r="G23" s="1178">
        <f>E23</f>
        <v>0</v>
      </c>
      <c r="H23" s="506">
        <f>1+H22</f>
        <v>42</v>
      </c>
    </row>
    <row r="24" spans="1:8" ht="13.8" thickBot="1">
      <c r="A24" s="512">
        <f>1+A23</f>
        <v>43</v>
      </c>
      <c r="B24" s="788" t="s">
        <v>825</v>
      </c>
      <c r="C24" s="1177">
        <f>C20+C23</f>
        <v>0</v>
      </c>
      <c r="D24" s="1177">
        <f>D20+D23</f>
        <v>0</v>
      </c>
      <c r="E24" s="1149">
        <f>E20+E22+E23</f>
        <v>0</v>
      </c>
      <c r="F24" s="1149">
        <f>F20</f>
        <v>0</v>
      </c>
      <c r="G24" s="1149">
        <f>E24+F24</f>
        <v>0</v>
      </c>
      <c r="H24" s="512">
        <f>1+H23</f>
        <v>43</v>
      </c>
    </row>
    <row r="25" spans="1:8" ht="12.75" customHeight="1" thickBot="1">
      <c r="A25" s="783"/>
      <c r="B25" s="783"/>
      <c r="C25" s="783"/>
      <c r="D25" s="783"/>
      <c r="E25" s="783"/>
      <c r="F25" s="783"/>
      <c r="G25" s="783"/>
      <c r="H25" s="783"/>
    </row>
    <row r="26" spans="1:8" ht="17.55" customHeight="1" thickBot="1">
      <c r="A26" s="202" t="s">
        <v>854</v>
      </c>
      <c r="B26" s="477"/>
      <c r="C26" s="477"/>
      <c r="D26" s="477"/>
      <c r="E26" s="477"/>
      <c r="F26" s="477"/>
      <c r="G26" s="477"/>
      <c r="H26" s="986"/>
    </row>
    <row r="27" spans="1:8">
      <c r="A27" s="885" t="s">
        <v>758</v>
      </c>
      <c r="B27" s="780" t="s">
        <v>788</v>
      </c>
      <c r="C27" s="229" t="s">
        <v>785</v>
      </c>
      <c r="D27" s="227" t="s">
        <v>599</v>
      </c>
      <c r="E27" s="227" t="s">
        <v>786</v>
      </c>
      <c r="F27" s="227" t="s">
        <v>787</v>
      </c>
      <c r="G27" s="229" t="s">
        <v>387</v>
      </c>
      <c r="H27" s="885" t="s">
        <v>758</v>
      </c>
    </row>
    <row r="28" spans="1:8">
      <c r="A28" s="530" t="s">
        <v>759</v>
      </c>
      <c r="B28" s="773"/>
      <c r="C28" s="230" t="s">
        <v>789</v>
      </c>
      <c r="D28" s="228" t="s">
        <v>790</v>
      </c>
      <c r="E28" s="228" t="s">
        <v>791</v>
      </c>
      <c r="F28" s="228" t="s">
        <v>792</v>
      </c>
      <c r="G28" s="230" t="s">
        <v>284</v>
      </c>
      <c r="H28" s="530" t="s">
        <v>759</v>
      </c>
    </row>
    <row r="29" spans="1:8">
      <c r="A29" s="530"/>
      <c r="B29" s="773"/>
      <c r="C29" s="228" t="s">
        <v>793</v>
      </c>
      <c r="D29" s="484" t="s">
        <v>688</v>
      </c>
      <c r="E29" s="228" t="s">
        <v>794</v>
      </c>
      <c r="F29" s="483" t="s">
        <v>795</v>
      </c>
      <c r="G29" s="228" t="s">
        <v>796</v>
      </c>
      <c r="H29" s="530"/>
    </row>
    <row r="30" spans="1:8" ht="13.8" thickBot="1">
      <c r="A30" s="512"/>
      <c r="B30" s="501" t="s">
        <v>760</v>
      </c>
      <c r="C30" s="486" t="s">
        <v>761</v>
      </c>
      <c r="D30" s="486" t="s">
        <v>762</v>
      </c>
      <c r="E30" s="486" t="s">
        <v>763</v>
      </c>
      <c r="F30" s="486" t="s">
        <v>267</v>
      </c>
      <c r="G30" s="486" t="s">
        <v>281</v>
      </c>
      <c r="H30" s="512"/>
    </row>
    <row r="31" spans="1:8">
      <c r="A31" s="536" t="s">
        <v>764</v>
      </c>
      <c r="B31" s="775" t="s">
        <v>797</v>
      </c>
      <c r="C31" s="968"/>
      <c r="D31" s="516"/>
      <c r="E31" s="516"/>
      <c r="F31" s="516"/>
      <c r="G31" s="550"/>
      <c r="H31" s="536" t="s">
        <v>764</v>
      </c>
    </row>
    <row r="32" spans="1:8">
      <c r="A32" s="490">
        <v>44</v>
      </c>
      <c r="B32" s="761" t="s">
        <v>798</v>
      </c>
      <c r="C32" s="1153"/>
      <c r="D32" s="1153"/>
      <c r="E32" s="1181">
        <v>0</v>
      </c>
      <c r="F32" s="1181">
        <v>0</v>
      </c>
      <c r="G32" s="1175">
        <f t="shared" ref="G32:G39" si="3">E32+F32</f>
        <v>0</v>
      </c>
      <c r="H32" s="490">
        <v>44</v>
      </c>
    </row>
    <row r="33" spans="1:11">
      <c r="A33" s="490">
        <f t="shared" ref="A33:A39" si="4">1+A32</f>
        <v>45</v>
      </c>
      <c r="B33" s="761" t="s">
        <v>799</v>
      </c>
      <c r="C33" s="1153"/>
      <c r="D33" s="1155"/>
      <c r="E33" s="1155"/>
      <c r="F33" s="1155"/>
      <c r="G33" s="1150">
        <f t="shared" si="3"/>
        <v>0</v>
      </c>
      <c r="H33" s="490">
        <f t="shared" ref="H33:H39" si="5">1+H32</f>
        <v>45</v>
      </c>
      <c r="K33" s="1522"/>
    </row>
    <row r="34" spans="1:11">
      <c r="A34" s="490">
        <f t="shared" si="4"/>
        <v>46</v>
      </c>
      <c r="B34" s="761" t="s">
        <v>800</v>
      </c>
      <c r="C34" s="1153"/>
      <c r="D34" s="1155"/>
      <c r="E34" s="1155"/>
      <c r="F34" s="1155"/>
      <c r="G34" s="1150">
        <f t="shared" si="3"/>
        <v>0</v>
      </c>
      <c r="H34" s="490">
        <f t="shared" si="5"/>
        <v>46</v>
      </c>
    </row>
    <row r="35" spans="1:11">
      <c r="A35" s="490">
        <f t="shared" si="4"/>
        <v>47</v>
      </c>
      <c r="B35" s="761" t="s">
        <v>801</v>
      </c>
      <c r="C35" s="1153"/>
      <c r="D35" s="1155"/>
      <c r="E35" s="1155"/>
      <c r="F35" s="1155"/>
      <c r="G35" s="1150">
        <f t="shared" si="3"/>
        <v>0</v>
      </c>
      <c r="H35" s="490">
        <f t="shared" si="5"/>
        <v>47</v>
      </c>
    </row>
    <row r="36" spans="1:11">
      <c r="A36" s="490">
        <f t="shared" si="4"/>
        <v>48</v>
      </c>
      <c r="B36" s="761" t="s">
        <v>402</v>
      </c>
      <c r="C36" s="1156"/>
      <c r="D36" s="1155"/>
      <c r="E36" s="1155"/>
      <c r="F36" s="1155"/>
      <c r="G36" s="1150">
        <f t="shared" si="3"/>
        <v>0</v>
      </c>
      <c r="H36" s="490">
        <f t="shared" si="5"/>
        <v>48</v>
      </c>
    </row>
    <row r="37" spans="1:11">
      <c r="A37" s="490">
        <f t="shared" si="4"/>
        <v>49</v>
      </c>
      <c r="B37" s="1173" t="s">
        <v>802</v>
      </c>
      <c r="C37" s="1156"/>
      <c r="D37" s="1155"/>
      <c r="E37" s="1155"/>
      <c r="F37" s="1155"/>
      <c r="G37" s="1150">
        <f t="shared" si="3"/>
        <v>0</v>
      </c>
      <c r="H37" s="490">
        <f t="shared" si="5"/>
        <v>49</v>
      </c>
    </row>
    <row r="38" spans="1:11" ht="13.8" thickBot="1">
      <c r="A38" s="490">
        <f t="shared" si="4"/>
        <v>50</v>
      </c>
      <c r="B38" s="1173" t="s">
        <v>802</v>
      </c>
      <c r="C38" s="1160"/>
      <c r="D38" s="1159"/>
      <c r="E38" s="1159"/>
      <c r="F38" s="1159"/>
      <c r="G38" s="1150">
        <f t="shared" si="3"/>
        <v>0</v>
      </c>
      <c r="H38" s="490">
        <f t="shared" si="5"/>
        <v>50</v>
      </c>
    </row>
    <row r="39" spans="1:11">
      <c r="A39" s="490">
        <f t="shared" si="4"/>
        <v>51</v>
      </c>
      <c r="B39" s="763" t="s">
        <v>827</v>
      </c>
      <c r="C39" s="1194">
        <f>SUM(C32:C38)</f>
        <v>0</v>
      </c>
      <c r="D39" s="1194">
        <f>SUM(D32:D38)</f>
        <v>0</v>
      </c>
      <c r="E39" s="1147">
        <f>SUM(E32:E38)</f>
        <v>0</v>
      </c>
      <c r="F39" s="1147">
        <f>SUM(F32:F38)</f>
        <v>0</v>
      </c>
      <c r="G39" s="1148">
        <f t="shared" si="3"/>
        <v>0</v>
      </c>
      <c r="H39" s="490">
        <f t="shared" si="5"/>
        <v>51</v>
      </c>
    </row>
    <row r="40" spans="1:11" ht="7.5" customHeight="1">
      <c r="A40" s="491"/>
      <c r="B40" s="492"/>
      <c r="C40" s="985"/>
      <c r="D40" s="985"/>
      <c r="E40" s="540"/>
      <c r="F40" s="540"/>
      <c r="G40" s="495"/>
      <c r="H40" s="491"/>
    </row>
    <row r="41" spans="1:11">
      <c r="A41" s="490">
        <f>1+A39</f>
        <v>52</v>
      </c>
      <c r="B41" s="761" t="s">
        <v>804</v>
      </c>
      <c r="C41" s="532"/>
      <c r="D41" s="541"/>
      <c r="E41" s="1153"/>
      <c r="F41" s="497"/>
      <c r="G41" s="1151">
        <f>E41</f>
        <v>0</v>
      </c>
      <c r="H41" s="490">
        <f>1+H39</f>
        <v>52</v>
      </c>
    </row>
    <row r="42" spans="1:11" ht="13.8" thickBot="1">
      <c r="A42" s="506">
        <f>1+A41</f>
        <v>53</v>
      </c>
      <c r="B42" s="761" t="s">
        <v>805</v>
      </c>
      <c r="C42" s="1182"/>
      <c r="D42" s="1182"/>
      <c r="E42" s="1156"/>
      <c r="F42" s="498"/>
      <c r="G42" s="1178">
        <f>E42</f>
        <v>0</v>
      </c>
      <c r="H42" s="506">
        <f>1+H41</f>
        <v>53</v>
      </c>
    </row>
    <row r="43" spans="1:11" ht="13.8" thickBot="1">
      <c r="A43" s="512">
        <f>1+A42</f>
        <v>54</v>
      </c>
      <c r="B43" s="788" t="s">
        <v>825</v>
      </c>
      <c r="C43" s="1177">
        <f>C39+C42</f>
        <v>0</v>
      </c>
      <c r="D43" s="1177">
        <f>D39+D42</f>
        <v>0</v>
      </c>
      <c r="E43" s="1149">
        <f>E39+E41+E42</f>
        <v>0</v>
      </c>
      <c r="F43" s="1149">
        <f>F39</f>
        <v>0</v>
      </c>
      <c r="G43" s="1149">
        <f>E43+F43</f>
        <v>0</v>
      </c>
      <c r="H43" s="512">
        <f>1+H42</f>
        <v>54</v>
      </c>
    </row>
    <row r="44" spans="1:11" ht="13.8" thickBot="1">
      <c r="A44" s="779"/>
      <c r="B44" s="779"/>
      <c r="C44" s="779"/>
      <c r="D44" s="779"/>
      <c r="E44" s="779"/>
      <c r="F44" s="779"/>
      <c r="G44" s="779"/>
      <c r="H44" s="779"/>
    </row>
    <row r="45" spans="1:11" ht="19.5" customHeight="1" thickBot="1">
      <c r="A45" s="1498" t="s">
        <v>730</v>
      </c>
      <c r="B45" s="1499"/>
      <c r="C45" s="1499"/>
      <c r="D45" s="1499"/>
      <c r="E45" s="1499"/>
      <c r="F45" s="1499"/>
      <c r="G45" s="1499"/>
      <c r="H45" s="1500"/>
    </row>
    <row r="46" spans="1:11">
      <c r="A46" s="885" t="s">
        <v>758</v>
      </c>
      <c r="B46" s="167" t="s">
        <v>828</v>
      </c>
      <c r="C46" s="168"/>
      <c r="D46" s="168"/>
      <c r="E46" s="168"/>
      <c r="F46" s="168"/>
      <c r="G46" s="227" t="s">
        <v>284</v>
      </c>
      <c r="H46" s="885" t="s">
        <v>758</v>
      </c>
    </row>
    <row r="47" spans="1:11">
      <c r="A47" s="530" t="s">
        <v>759</v>
      </c>
      <c r="B47" s="170" t="s">
        <v>731</v>
      </c>
      <c r="C47" s="171"/>
      <c r="D47" s="171"/>
      <c r="E47" s="171"/>
      <c r="F47" s="171"/>
      <c r="G47" s="228"/>
      <c r="H47" s="530" t="s">
        <v>759</v>
      </c>
    </row>
    <row r="48" spans="1:11" ht="13.8" thickBot="1">
      <c r="A48" s="199"/>
      <c r="B48" s="173" t="s">
        <v>760</v>
      </c>
      <c r="C48" s="174"/>
      <c r="D48" s="174"/>
      <c r="E48" s="174"/>
      <c r="F48" s="174"/>
      <c r="G48" s="175" t="s">
        <v>761</v>
      </c>
      <c r="H48" s="199"/>
    </row>
    <row r="49" spans="1:8" ht="15.75" customHeight="1">
      <c r="A49" s="198">
        <f>1+A43</f>
        <v>55</v>
      </c>
      <c r="B49" s="1481" t="s">
        <v>829</v>
      </c>
      <c r="C49" s="1482"/>
      <c r="D49" s="1482"/>
      <c r="E49" s="1482"/>
      <c r="F49" s="1483"/>
      <c r="G49" s="1179" t="s">
        <v>41</v>
      </c>
      <c r="H49" s="198">
        <f>1+H43</f>
        <v>55</v>
      </c>
    </row>
    <row r="50" spans="1:8" ht="12" customHeight="1">
      <c r="A50" s="198">
        <f>1+A49</f>
        <v>56</v>
      </c>
      <c r="B50" s="1478" t="s">
        <v>356</v>
      </c>
      <c r="C50" s="1479"/>
      <c r="D50" s="1479"/>
      <c r="E50" s="1479"/>
      <c r="F50" s="1480"/>
      <c r="G50" s="1180"/>
      <c r="H50" s="198">
        <f>1+H49</f>
        <v>56</v>
      </c>
    </row>
    <row r="51" spans="1:8">
      <c r="A51" s="198">
        <f>1+A50</f>
        <v>57</v>
      </c>
      <c r="B51" s="1478" t="s">
        <v>357</v>
      </c>
      <c r="C51" s="1479"/>
      <c r="D51" s="1479"/>
      <c r="E51" s="1479"/>
      <c r="F51" s="1480"/>
      <c r="G51" s="1180"/>
      <c r="H51" s="198">
        <f>1+H50</f>
        <v>57</v>
      </c>
    </row>
    <row r="52" spans="1:8" ht="13.8" thickBot="1">
      <c r="A52" s="198">
        <f>1+A51</f>
        <v>58</v>
      </c>
      <c r="B52" s="1478" t="s">
        <v>1057</v>
      </c>
      <c r="C52" s="1479"/>
      <c r="D52" s="1479"/>
      <c r="E52" s="1479"/>
      <c r="F52" s="1480"/>
      <c r="G52" s="1180"/>
      <c r="H52" s="198">
        <f>1+H51</f>
        <v>58</v>
      </c>
    </row>
    <row r="53" spans="1:8" ht="13.8" thickBot="1">
      <c r="A53" s="197">
        <f>1+A52</f>
        <v>59</v>
      </c>
      <c r="B53" s="776" t="s">
        <v>1058</v>
      </c>
      <c r="C53" s="777"/>
      <c r="D53" s="777"/>
      <c r="E53" s="777"/>
      <c r="F53" s="778"/>
      <c r="G53" s="1149">
        <f>SUM(G49:G52)</f>
        <v>0</v>
      </c>
      <c r="H53" s="197">
        <f>1+H52</f>
        <v>59</v>
      </c>
    </row>
    <row r="54" spans="1:8" ht="6" customHeight="1">
      <c r="A54" s="987"/>
      <c r="B54" s="987"/>
      <c r="C54" s="987"/>
      <c r="D54" s="987"/>
      <c r="E54" s="987"/>
      <c r="F54" s="987"/>
      <c r="G54" s="987"/>
      <c r="H54" s="987"/>
    </row>
    <row r="55" spans="1:8" ht="12.75" customHeight="1">
      <c r="A55" s="196"/>
      <c r="B55" s="520" t="s">
        <v>855</v>
      </c>
      <c r="C55" s="164"/>
      <c r="D55" s="164"/>
      <c r="E55" s="164"/>
      <c r="F55" s="164"/>
      <c r="G55" s="164"/>
      <c r="H55" s="164"/>
    </row>
    <row r="56" spans="1:8" ht="12.75" customHeight="1">
      <c r="A56" s="196"/>
      <c r="B56" s="520" t="s">
        <v>856</v>
      </c>
      <c r="C56" s="164"/>
      <c r="D56" s="164"/>
      <c r="E56" s="164"/>
      <c r="F56" s="164"/>
      <c r="G56" s="164"/>
      <c r="H56" s="164"/>
    </row>
    <row r="57" spans="1:8">
      <c r="A57" s="164"/>
      <c r="B57" s="520" t="s">
        <v>732</v>
      </c>
      <c r="C57" s="164"/>
      <c r="D57" s="164"/>
      <c r="E57" s="164"/>
      <c r="F57" s="164"/>
      <c r="G57" s="164"/>
      <c r="H57" s="164"/>
    </row>
    <row r="58" spans="1:8" ht="17.25" customHeight="1">
      <c r="A58" s="164"/>
      <c r="B58" s="594"/>
      <c r="C58" s="164"/>
      <c r="D58" s="164"/>
      <c r="E58" s="164"/>
      <c r="F58" s="164"/>
      <c r="G58" s="164"/>
      <c r="H58" s="164"/>
    </row>
    <row r="59" spans="1:8" ht="17.25" customHeight="1">
      <c r="A59" s="542" t="s">
        <v>830</v>
      </c>
      <c r="B59" s="524"/>
      <c r="C59" s="524"/>
      <c r="D59" s="1240"/>
      <c r="E59" s="524"/>
      <c r="F59" s="524"/>
      <c r="G59" s="524"/>
      <c r="H59" s="524"/>
    </row>
    <row r="60" spans="1:8">
      <c r="A60" s="988"/>
      <c r="B60" s="988"/>
      <c r="C60" s="988"/>
      <c r="D60" s="988"/>
      <c r="E60" s="988"/>
      <c r="F60" s="988"/>
      <c r="G60" s="988"/>
      <c r="H60" s="988"/>
    </row>
  </sheetData>
  <sheetProtection algorithmName="SHA-512" hashValue="shB+bd1A6AwUIxmMsavITgL7Y7oFIAQW32/gD3hnmUpvUkBFSL7MoNHrdGZrLcPV9ocl1TjYcNRZCne3jI0b4A==" saltValue="5MqhLe1uBMd43yTgweM9zA==" spinCount="100000" sheet="1" objects="1" scenarios="1"/>
  <mergeCells count="6">
    <mergeCell ref="E4:G4"/>
    <mergeCell ref="B49:F49"/>
    <mergeCell ref="B50:F50"/>
    <mergeCell ref="B51:F51"/>
    <mergeCell ref="B52:F52"/>
    <mergeCell ref="A45:H45"/>
  </mergeCells>
  <phoneticPr fontId="6" type="noConversion"/>
  <printOptions horizontalCentered="1"/>
  <pageMargins left="0.81" right="0.4" top="0.5" bottom="0" header="0.33" footer="0.12"/>
  <pageSetup scale="8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3">
    <outlinePr summaryBelow="0" summaryRight="0"/>
  </sheetPr>
  <dimension ref="A1:G59"/>
  <sheetViews>
    <sheetView showGridLines="0" showOutlineSymbols="0" zoomScale="90" zoomScaleNormal="90" workbookViewId="0">
      <selection activeCell="O25" sqref="O25"/>
    </sheetView>
  </sheetViews>
  <sheetFormatPr defaultRowHeight="13.2"/>
  <cols>
    <col min="1" max="1" width="5" customWidth="1"/>
    <col min="2" max="2" width="12" customWidth="1"/>
    <col min="3" max="3" width="29.44140625" customWidth="1"/>
    <col min="4" max="5" width="13.77734375" customWidth="1"/>
    <col min="6" max="6" width="14.77734375" customWidth="1"/>
    <col min="7" max="7" width="5.21875" customWidth="1"/>
  </cols>
  <sheetData>
    <row r="1" spans="1:7" ht="13.8">
      <c r="A1" s="1139" t="s">
        <v>1154</v>
      </c>
    </row>
    <row r="2" spans="1:7" ht="13.8">
      <c r="A2" s="77"/>
    </row>
    <row r="4" spans="1:7" ht="17.399999999999999">
      <c r="A4" s="73" t="s">
        <v>857</v>
      </c>
      <c r="B4" s="75"/>
      <c r="C4" s="523"/>
      <c r="D4" s="523"/>
      <c r="E4" s="75"/>
      <c r="F4" s="75"/>
      <c r="G4" s="75"/>
    </row>
    <row r="5" spans="1:7">
      <c r="A5" s="545"/>
      <c r="B5" s="545"/>
      <c r="C5" s="545"/>
      <c r="D5" s="545"/>
      <c r="E5" s="545"/>
      <c r="F5" s="545"/>
      <c r="G5" s="545"/>
    </row>
    <row r="6" spans="1:7" ht="13.8" thickBot="1">
      <c r="A6" s="546"/>
      <c r="B6" s="545"/>
      <c r="C6" s="1501"/>
      <c r="D6" s="1501"/>
      <c r="E6" s="521"/>
      <c r="F6" s="545"/>
      <c r="G6" s="545"/>
    </row>
    <row r="7" spans="1:7" ht="15.75" customHeight="1">
      <c r="A7" s="567"/>
      <c r="B7" s="568"/>
      <c r="C7" s="569" t="s">
        <v>837</v>
      </c>
      <c r="D7" s="570"/>
      <c r="E7" s="521"/>
      <c r="F7" s="545"/>
      <c r="G7" s="545"/>
    </row>
    <row r="8" spans="1:7" ht="15" customHeight="1">
      <c r="A8" s="545"/>
      <c r="B8" s="545"/>
      <c r="C8" s="545"/>
      <c r="D8" s="545"/>
      <c r="E8" s="545"/>
      <c r="F8" s="545"/>
      <c r="G8" s="545"/>
    </row>
    <row r="9" spans="1:7">
      <c r="A9" s="521" t="s">
        <v>395</v>
      </c>
      <c r="B9" s="545"/>
      <c r="C9" s="545"/>
      <c r="D9" s="519"/>
      <c r="E9" s="521"/>
      <c r="F9" s="545"/>
      <c r="G9" s="545"/>
    </row>
    <row r="10" spans="1:7">
      <c r="A10" s="571"/>
      <c r="B10" s="545"/>
      <c r="C10" s="545"/>
      <c r="D10" s="519"/>
      <c r="E10" s="521"/>
      <c r="F10" s="545"/>
      <c r="G10" s="545"/>
    </row>
    <row r="11" spans="1:7">
      <c r="A11" s="572" t="s">
        <v>729</v>
      </c>
      <c r="B11" s="545"/>
      <c r="C11" s="545"/>
      <c r="D11" s="519"/>
      <c r="E11" s="521"/>
      <c r="F11" s="545"/>
      <c r="G11" s="545"/>
    </row>
    <row r="12" spans="1:7" ht="15" customHeight="1">
      <c r="A12" s="573" t="s">
        <v>868</v>
      </c>
      <c r="B12" s="545"/>
      <c r="C12" s="519"/>
      <c r="D12" s="519"/>
      <c r="E12" s="164"/>
      <c r="F12" s="545"/>
      <c r="G12" s="545"/>
    </row>
    <row r="13" spans="1:7" ht="12" customHeight="1" thickBot="1">
      <c r="A13" s="545"/>
      <c r="B13" s="545"/>
      <c r="C13" s="164"/>
      <c r="D13" s="164"/>
      <c r="E13" s="521"/>
      <c r="F13" s="521"/>
      <c r="G13" s="521"/>
    </row>
    <row r="14" spans="1:7">
      <c r="A14" s="229" t="s">
        <v>758</v>
      </c>
      <c r="B14" s="513" t="s">
        <v>883</v>
      </c>
      <c r="C14" s="894"/>
      <c r="D14" s="229" t="s">
        <v>858</v>
      </c>
      <c r="E14" s="229" t="s">
        <v>859</v>
      </c>
      <c r="F14" s="229" t="s">
        <v>284</v>
      </c>
      <c r="G14" s="229" t="s">
        <v>758</v>
      </c>
    </row>
    <row r="15" spans="1:7" ht="12" customHeight="1">
      <c r="A15" s="230" t="s">
        <v>759</v>
      </c>
      <c r="B15" s="481"/>
      <c r="C15" s="597"/>
      <c r="D15" s="230" t="s">
        <v>860</v>
      </c>
      <c r="E15" s="230" t="s">
        <v>860</v>
      </c>
      <c r="F15" s="230"/>
      <c r="G15" s="230" t="s">
        <v>759</v>
      </c>
    </row>
    <row r="16" spans="1:7" ht="13.8" thickBot="1">
      <c r="A16" s="486"/>
      <c r="B16" s="485" t="s">
        <v>760</v>
      </c>
      <c r="C16" s="598"/>
      <c r="D16" s="486" t="s">
        <v>761</v>
      </c>
      <c r="E16" s="486" t="s">
        <v>762</v>
      </c>
      <c r="F16" s="486" t="s">
        <v>763</v>
      </c>
      <c r="G16" s="486"/>
    </row>
    <row r="17" spans="1:7" ht="14.1" customHeight="1">
      <c r="A17" s="1333">
        <v>60</v>
      </c>
      <c r="B17" s="1334" t="s">
        <v>861</v>
      </c>
      <c r="C17" s="1199"/>
      <c r="D17" s="1183"/>
      <c r="E17" s="1335"/>
      <c r="F17" s="1200" t="s">
        <v>41</v>
      </c>
      <c r="G17" s="1333">
        <v>60</v>
      </c>
    </row>
    <row r="18" spans="1:7" ht="14.1" customHeight="1">
      <c r="A18" s="1336">
        <f>1+A17</f>
        <v>61</v>
      </c>
      <c r="B18" s="1334" t="s">
        <v>862</v>
      </c>
      <c r="C18" s="1199"/>
      <c r="D18" s="1337"/>
      <c r="E18" s="1153"/>
      <c r="F18" s="1201"/>
      <c r="G18" s="1336">
        <f>1+G17</f>
        <v>61</v>
      </c>
    </row>
    <row r="19" spans="1:7">
      <c r="A19" s="1338"/>
      <c r="B19" s="1339"/>
      <c r="C19" s="1332"/>
      <c r="D19" s="1340"/>
      <c r="E19" s="1341"/>
      <c r="F19" s="1202"/>
      <c r="G19" s="1338"/>
    </row>
    <row r="20" spans="1:7" ht="14.1" customHeight="1">
      <c r="A20" s="1336">
        <v>62</v>
      </c>
      <c r="B20" s="1334" t="s">
        <v>861</v>
      </c>
      <c r="C20" s="1199"/>
      <c r="D20" s="1183"/>
      <c r="E20" s="1342"/>
      <c r="F20" s="1200" t="s">
        <v>41</v>
      </c>
      <c r="G20" s="1336">
        <v>62</v>
      </c>
    </row>
    <row r="21" spans="1:7" ht="14.1" customHeight="1">
      <c r="A21" s="1336">
        <f>1+A20</f>
        <v>63</v>
      </c>
      <c r="B21" s="1334" t="s">
        <v>862</v>
      </c>
      <c r="C21" s="1199"/>
      <c r="D21" s="1337"/>
      <c r="E21" s="1153"/>
      <c r="F21" s="1201"/>
      <c r="G21" s="1336">
        <f>1+G20</f>
        <v>63</v>
      </c>
    </row>
    <row r="22" spans="1:7">
      <c r="A22" s="1338" t="s">
        <v>757</v>
      </c>
      <c r="B22" s="1339"/>
      <c r="C22" s="1332"/>
      <c r="D22" s="1340"/>
      <c r="E22" s="1341"/>
      <c r="F22" s="1202"/>
      <c r="G22" s="1338" t="s">
        <v>757</v>
      </c>
    </row>
    <row r="23" spans="1:7" ht="14.1" customHeight="1">
      <c r="A23" s="1336">
        <v>64</v>
      </c>
      <c r="B23" s="1334" t="s">
        <v>861</v>
      </c>
      <c r="C23" s="1199"/>
      <c r="D23" s="1183"/>
      <c r="E23" s="1342"/>
      <c r="F23" s="1200" t="s">
        <v>41</v>
      </c>
      <c r="G23" s="1336">
        <v>64</v>
      </c>
    </row>
    <row r="24" spans="1:7" ht="14.1" customHeight="1">
      <c r="A24" s="1336">
        <v>65</v>
      </c>
      <c r="B24" s="1334" t="s">
        <v>862</v>
      </c>
      <c r="C24" s="1199"/>
      <c r="D24" s="1337"/>
      <c r="E24" s="1153"/>
      <c r="F24" s="1201"/>
      <c r="G24" s="1336">
        <v>65</v>
      </c>
    </row>
    <row r="25" spans="1:7">
      <c r="A25" s="1338" t="s">
        <v>757</v>
      </c>
      <c r="B25" s="1339"/>
      <c r="C25" s="1332"/>
      <c r="D25" s="1340"/>
      <c r="E25" s="1341"/>
      <c r="F25" s="1202"/>
      <c r="G25" s="1338" t="s">
        <v>757</v>
      </c>
    </row>
    <row r="26" spans="1:7" ht="14.1" customHeight="1">
      <c r="A26" s="1336">
        <v>66</v>
      </c>
      <c r="B26" s="1334" t="s">
        <v>861</v>
      </c>
      <c r="C26" s="1199"/>
      <c r="D26" s="1183"/>
      <c r="E26" s="1342"/>
      <c r="F26" s="1200" t="s">
        <v>41</v>
      </c>
      <c r="G26" s="1336">
        <v>66</v>
      </c>
    </row>
    <row r="27" spans="1:7" ht="14.1" customHeight="1">
      <c r="A27" s="1336">
        <v>67</v>
      </c>
      <c r="B27" s="1334" t="s">
        <v>862</v>
      </c>
      <c r="C27" s="1199"/>
      <c r="D27" s="1337"/>
      <c r="E27" s="1153"/>
      <c r="F27" s="1201"/>
      <c r="G27" s="1336">
        <v>67</v>
      </c>
    </row>
    <row r="28" spans="1:7">
      <c r="A28" s="1338" t="s">
        <v>757</v>
      </c>
      <c r="B28" s="1339"/>
      <c r="C28" s="1332"/>
      <c r="D28" s="1340"/>
      <c r="E28" s="1341"/>
      <c r="F28" s="1202"/>
      <c r="G28" s="1338" t="s">
        <v>757</v>
      </c>
    </row>
    <row r="29" spans="1:7" ht="14.1" customHeight="1">
      <c r="A29" s="1336">
        <v>68</v>
      </c>
      <c r="B29" s="1334" t="s">
        <v>861</v>
      </c>
      <c r="C29" s="1199"/>
      <c r="D29" s="1183"/>
      <c r="E29" s="1342"/>
      <c r="F29" s="1200" t="s">
        <v>41</v>
      </c>
      <c r="G29" s="1336">
        <v>68</v>
      </c>
    </row>
    <row r="30" spans="1:7" ht="14.1" customHeight="1">
      <c r="A30" s="1336">
        <v>69</v>
      </c>
      <c r="B30" s="1334" t="s">
        <v>862</v>
      </c>
      <c r="C30" s="1199"/>
      <c r="D30" s="1337"/>
      <c r="E30" s="1153"/>
      <c r="F30" s="1201"/>
      <c r="G30" s="1336">
        <v>69</v>
      </c>
    </row>
    <row r="31" spans="1:7">
      <c r="A31" s="1338" t="s">
        <v>757</v>
      </c>
      <c r="B31" s="1339"/>
      <c r="C31" s="1332"/>
      <c r="D31" s="1340"/>
      <c r="E31" s="1341"/>
      <c r="F31" s="1202"/>
      <c r="G31" s="1338" t="s">
        <v>757</v>
      </c>
    </row>
    <row r="32" spans="1:7" ht="14.1" customHeight="1">
      <c r="A32" s="1336">
        <v>70</v>
      </c>
      <c r="B32" s="1334" t="s">
        <v>861</v>
      </c>
      <c r="C32" s="1199"/>
      <c r="D32" s="1183"/>
      <c r="E32" s="1342"/>
      <c r="F32" s="1200" t="s">
        <v>41</v>
      </c>
      <c r="G32" s="1336">
        <v>70</v>
      </c>
    </row>
    <row r="33" spans="1:7" ht="14.1" customHeight="1">
      <c r="A33" s="1336">
        <v>71</v>
      </c>
      <c r="B33" s="1334" t="s">
        <v>862</v>
      </c>
      <c r="C33" s="1199"/>
      <c r="D33" s="1337"/>
      <c r="E33" s="1153"/>
      <c r="F33" s="1201"/>
      <c r="G33" s="1336">
        <v>71</v>
      </c>
    </row>
    <row r="34" spans="1:7">
      <c r="A34" s="1338"/>
      <c r="B34" s="1339"/>
      <c r="C34" s="1332"/>
      <c r="D34" s="1340"/>
      <c r="E34" s="1341"/>
      <c r="F34" s="1343"/>
      <c r="G34" s="1338"/>
    </row>
    <row r="35" spans="1:7" ht="14.1" customHeight="1">
      <c r="A35" s="1336">
        <v>72</v>
      </c>
      <c r="B35" s="1334" t="s">
        <v>861</v>
      </c>
      <c r="C35" s="1199"/>
      <c r="D35" s="1183"/>
      <c r="E35" s="1342"/>
      <c r="F35" s="1200" t="s">
        <v>41</v>
      </c>
      <c r="G35" s="1336">
        <v>72</v>
      </c>
    </row>
    <row r="36" spans="1:7" ht="14.1" customHeight="1">
      <c r="A36" s="1336">
        <f>1+A35</f>
        <v>73</v>
      </c>
      <c r="B36" s="1334" t="s">
        <v>862</v>
      </c>
      <c r="C36" s="1199"/>
      <c r="D36" s="1337"/>
      <c r="E36" s="1153"/>
      <c r="F36" s="1201"/>
      <c r="G36" s="1336">
        <f>1+G35</f>
        <v>73</v>
      </c>
    </row>
    <row r="37" spans="1:7">
      <c r="A37" s="1344"/>
      <c r="B37" s="1339"/>
      <c r="C37" s="1332"/>
      <c r="D37" s="1340"/>
      <c r="E37" s="1341"/>
      <c r="F37" s="1202"/>
      <c r="G37" s="1344"/>
    </row>
    <row r="38" spans="1:7" ht="14.1" customHeight="1">
      <c r="A38" s="1336">
        <v>74</v>
      </c>
      <c r="B38" s="1334" t="s">
        <v>861</v>
      </c>
      <c r="C38" s="1199"/>
      <c r="D38" s="1183"/>
      <c r="E38" s="1342"/>
      <c r="F38" s="1200" t="s">
        <v>41</v>
      </c>
      <c r="G38" s="1336">
        <v>74</v>
      </c>
    </row>
    <row r="39" spans="1:7" ht="14.1" customHeight="1">
      <c r="A39" s="1336">
        <v>75</v>
      </c>
      <c r="B39" s="1334" t="s">
        <v>862</v>
      </c>
      <c r="C39" s="1199"/>
      <c r="D39" s="1337"/>
      <c r="E39" s="1153"/>
      <c r="F39" s="1201"/>
      <c r="G39" s="1336">
        <v>75</v>
      </c>
    </row>
    <row r="40" spans="1:7">
      <c r="A40" s="1338" t="s">
        <v>757</v>
      </c>
      <c r="B40" s="1339"/>
      <c r="C40" s="1332"/>
      <c r="D40" s="1340"/>
      <c r="E40" s="1341"/>
      <c r="F40" s="1202"/>
      <c r="G40" s="1338" t="s">
        <v>757</v>
      </c>
    </row>
    <row r="41" spans="1:7" ht="14.1" customHeight="1">
      <c r="A41" s="1336">
        <v>76</v>
      </c>
      <c r="B41" s="1334" t="s">
        <v>861</v>
      </c>
      <c r="C41" s="1199"/>
      <c r="D41" s="1183"/>
      <c r="E41" s="1342"/>
      <c r="F41" s="1200" t="s">
        <v>41</v>
      </c>
      <c r="G41" s="1336">
        <v>76</v>
      </c>
    </row>
    <row r="42" spans="1:7" ht="14.1" customHeight="1">
      <c r="A42" s="1336">
        <v>77</v>
      </c>
      <c r="B42" s="1334" t="s">
        <v>862</v>
      </c>
      <c r="C42" s="1199"/>
      <c r="D42" s="1337"/>
      <c r="E42" s="1153"/>
      <c r="F42" s="1201"/>
      <c r="G42" s="1336">
        <v>77</v>
      </c>
    </row>
    <row r="43" spans="1:7">
      <c r="A43" s="1338" t="s">
        <v>757</v>
      </c>
      <c r="B43" s="1339"/>
      <c r="C43" s="1332"/>
      <c r="D43" s="1340"/>
      <c r="E43" s="1341"/>
      <c r="F43" s="1202"/>
      <c r="G43" s="1338" t="s">
        <v>757</v>
      </c>
    </row>
    <row r="44" spans="1:7" ht="14.1" customHeight="1">
      <c r="A44" s="1336">
        <v>78</v>
      </c>
      <c r="B44" s="1334" t="s">
        <v>861</v>
      </c>
      <c r="C44" s="1199"/>
      <c r="D44" s="1183"/>
      <c r="E44" s="1342"/>
      <c r="F44" s="1200" t="s">
        <v>41</v>
      </c>
      <c r="G44" s="1336">
        <v>78</v>
      </c>
    </row>
    <row r="45" spans="1:7" ht="14.1" customHeight="1">
      <c r="A45" s="1336">
        <v>79</v>
      </c>
      <c r="B45" s="1334" t="s">
        <v>862</v>
      </c>
      <c r="C45" s="1199"/>
      <c r="D45" s="1337"/>
      <c r="E45" s="1153"/>
      <c r="F45" s="1201"/>
      <c r="G45" s="1336">
        <v>79</v>
      </c>
    </row>
    <row r="46" spans="1:7">
      <c r="A46" s="1338" t="s">
        <v>757</v>
      </c>
      <c r="B46" s="1339"/>
      <c r="C46" s="1332"/>
      <c r="D46" s="1340"/>
      <c r="E46" s="1341"/>
      <c r="F46" s="1202"/>
      <c r="G46" s="1338" t="s">
        <v>757</v>
      </c>
    </row>
    <row r="47" spans="1:7" ht="14.1" customHeight="1">
      <c r="A47" s="1336">
        <v>80</v>
      </c>
      <c r="B47" s="1334" t="s">
        <v>861</v>
      </c>
      <c r="C47" s="1199"/>
      <c r="D47" s="1183"/>
      <c r="E47" s="1342"/>
      <c r="F47" s="1200" t="s">
        <v>41</v>
      </c>
      <c r="G47" s="1336">
        <v>80</v>
      </c>
    </row>
    <row r="48" spans="1:7" ht="14.1" customHeight="1">
      <c r="A48" s="1336">
        <f>1+A47</f>
        <v>81</v>
      </c>
      <c r="B48" s="1334" t="s">
        <v>862</v>
      </c>
      <c r="C48" s="1199"/>
      <c r="D48" s="1337"/>
      <c r="E48" s="1153"/>
      <c r="F48" s="1201"/>
      <c r="G48" s="1336">
        <f>1+G47</f>
        <v>81</v>
      </c>
    </row>
    <row r="49" spans="1:7" ht="13.8" thickBot="1">
      <c r="A49" s="1338"/>
      <c r="B49" s="1339"/>
      <c r="C49" s="1332"/>
      <c r="D49" s="1340"/>
      <c r="E49" s="1341"/>
      <c r="F49" s="1202"/>
      <c r="G49" s="1338"/>
    </row>
    <row r="50" spans="1:7" ht="21" customHeight="1" thickBot="1">
      <c r="A50" s="1345">
        <v>82</v>
      </c>
      <c r="B50" s="1346" t="s">
        <v>863</v>
      </c>
      <c r="C50" s="1347"/>
      <c r="D50" s="1349">
        <f>SUM(D17:D49)</f>
        <v>0</v>
      </c>
      <c r="E50" s="1348"/>
      <c r="F50" s="1203">
        <f>SUM(F17:F49)</f>
        <v>0</v>
      </c>
      <c r="G50" s="1345">
        <v>82</v>
      </c>
    </row>
    <row r="51" spans="1:7">
      <c r="A51" s="574" t="s">
        <v>757</v>
      </c>
      <c r="B51" s="164"/>
      <c r="C51" s="164"/>
      <c r="D51" s="164"/>
      <c r="E51" s="164"/>
      <c r="F51" s="164"/>
      <c r="G51" s="575"/>
    </row>
    <row r="52" spans="1:7">
      <c r="A52" s="574"/>
      <c r="B52" s="164"/>
      <c r="C52" s="164"/>
      <c r="D52" s="164"/>
      <c r="E52" s="164"/>
      <c r="F52" s="164"/>
      <c r="G52" s="575"/>
    </row>
    <row r="53" spans="1:7">
      <c r="A53" s="545"/>
      <c r="B53" s="545"/>
      <c r="C53" s="545"/>
      <c r="D53" s="164"/>
      <c r="E53" s="164"/>
      <c r="F53" s="164"/>
      <c r="G53" s="164"/>
    </row>
    <row r="54" spans="1:7" ht="17.399999999999999">
      <c r="A54" s="1502" t="s">
        <v>833</v>
      </c>
      <c r="B54" s="1502"/>
      <c r="C54" s="1502"/>
      <c r="D54" s="1502"/>
      <c r="E54" s="1502"/>
      <c r="F54" s="1502"/>
      <c r="G54" s="1502"/>
    </row>
    <row r="55" spans="1:7">
      <c r="A55" s="72"/>
      <c r="B55" s="72"/>
      <c r="C55" s="72"/>
      <c r="D55" s="72"/>
      <c r="E55" s="72"/>
      <c r="F55" s="72"/>
      <c r="G55" s="72"/>
    </row>
    <row r="56" spans="1:7">
      <c r="A56" s="72"/>
      <c r="B56" s="72"/>
      <c r="C56" s="72"/>
      <c r="D56" s="72"/>
      <c r="E56" s="72"/>
      <c r="F56" s="72"/>
      <c r="G56" s="72"/>
    </row>
    <row r="57" spans="1:7">
      <c r="A57" s="72"/>
      <c r="B57" s="72"/>
      <c r="C57" s="72"/>
      <c r="D57" s="72"/>
      <c r="E57" s="72"/>
      <c r="F57" s="72"/>
      <c r="G57" s="72"/>
    </row>
    <row r="58" spans="1:7">
      <c r="A58" s="72"/>
      <c r="B58" s="78"/>
      <c r="C58" s="72"/>
      <c r="D58" s="72"/>
      <c r="E58" s="72"/>
      <c r="F58" s="72"/>
      <c r="G58" s="72"/>
    </row>
    <row r="59" spans="1:7">
      <c r="A59" s="72"/>
      <c r="B59" s="72"/>
      <c r="C59" s="72"/>
      <c r="D59" s="72"/>
      <c r="E59" s="72"/>
      <c r="F59" s="72"/>
      <c r="G59" s="72"/>
    </row>
  </sheetData>
  <sheetProtection insertRows="0"/>
  <mergeCells count="2">
    <mergeCell ref="C6:D6"/>
    <mergeCell ref="A54:G54"/>
  </mergeCells>
  <phoneticPr fontId="6" type="noConversion"/>
  <printOptions horizontalCentered="1"/>
  <pageMargins left="0.81" right="0.4" top="0.5" bottom="0" header="0.33" footer="0.12"/>
  <pageSetup scale="9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dimension ref="A1:C49"/>
  <sheetViews>
    <sheetView showGridLines="0" zoomScaleNormal="100" workbookViewId="0">
      <selection activeCell="A2" sqref="A2"/>
    </sheetView>
  </sheetViews>
  <sheetFormatPr defaultColWidth="9.21875" defaultRowHeight="13.2"/>
  <cols>
    <col min="1" max="1" width="13.21875" style="5" customWidth="1"/>
    <col min="2" max="2" width="33.44140625" style="5" customWidth="1"/>
    <col min="3" max="3" width="46.21875" style="5" customWidth="1"/>
    <col min="4" max="16384" width="9.21875" style="6"/>
  </cols>
  <sheetData>
    <row r="1" spans="1:3" ht="13.8">
      <c r="A1" s="1140" t="s">
        <v>1154</v>
      </c>
    </row>
    <row r="5" spans="1:3" ht="15.75" customHeight="1">
      <c r="A5" s="576" t="s">
        <v>878</v>
      </c>
      <c r="B5" s="577"/>
      <c r="C5" s="577"/>
    </row>
    <row r="6" spans="1:3" ht="15" customHeight="1">
      <c r="A6" s="578"/>
      <c r="B6" s="578"/>
      <c r="C6" s="578"/>
    </row>
    <row r="7" spans="1:3">
      <c r="A7" s="578" t="s">
        <v>723</v>
      </c>
      <c r="B7" s="578"/>
      <c r="C7" s="578"/>
    </row>
    <row r="8" spans="1:3">
      <c r="A8" s="578" t="s">
        <v>724</v>
      </c>
      <c r="B8" s="578"/>
      <c r="C8" s="578"/>
    </row>
    <row r="9" spans="1:3" ht="13.8">
      <c r="A9" s="578" t="s">
        <v>727</v>
      </c>
      <c r="B9" s="578"/>
      <c r="C9" s="578"/>
    </row>
    <row r="10" spans="1:3">
      <c r="A10" s="578"/>
      <c r="B10" s="578"/>
      <c r="C10" s="578"/>
    </row>
    <row r="11" spans="1:3">
      <c r="A11" s="578"/>
      <c r="B11" s="578"/>
      <c r="C11" s="578"/>
    </row>
    <row r="12" spans="1:3" ht="13.8">
      <c r="A12" s="1142"/>
      <c r="B12" s="579" t="s">
        <v>1056</v>
      </c>
      <c r="C12" s="578"/>
    </row>
    <row r="13" spans="1:3" ht="13.8">
      <c r="A13" s="578"/>
      <c r="B13" s="579"/>
      <c r="C13" s="789"/>
    </row>
    <row r="14" spans="1:3" ht="13.8">
      <c r="A14" s="580"/>
      <c r="B14" s="579"/>
      <c r="C14" s="578"/>
    </row>
    <row r="15" spans="1:3" ht="13.8">
      <c r="A15" s="1142"/>
      <c r="B15" s="579" t="s">
        <v>684</v>
      </c>
      <c r="C15" s="578"/>
    </row>
    <row r="16" spans="1:3" ht="13.8">
      <c r="A16" s="580"/>
      <c r="B16" s="579"/>
      <c r="C16" s="578"/>
    </row>
    <row r="17" spans="1:3" ht="13.8">
      <c r="A17" s="580"/>
      <c r="B17" s="579"/>
      <c r="C17" s="578"/>
    </row>
    <row r="18" spans="1:3" ht="13.8">
      <c r="A18" s="1350"/>
      <c r="B18" s="579" t="s">
        <v>685</v>
      </c>
      <c r="C18" s="578"/>
    </row>
    <row r="19" spans="1:3" ht="13.8">
      <c r="A19" s="612"/>
      <c r="B19" s="579"/>
      <c r="C19" s="578"/>
    </row>
    <row r="20" spans="1:3" ht="13.8">
      <c r="A20" s="580"/>
      <c r="B20" s="579"/>
      <c r="C20" s="578"/>
    </row>
    <row r="21" spans="1:3" ht="14.4" thickBot="1">
      <c r="A21" s="1141">
        <f>A12+A15-A18</f>
        <v>0</v>
      </c>
      <c r="B21" s="579" t="s">
        <v>686</v>
      </c>
      <c r="C21" s="578"/>
    </row>
    <row r="22" spans="1:3" ht="13.8" thickTop="1">
      <c r="A22" s="580"/>
      <c r="B22" s="578"/>
      <c r="C22" s="578"/>
    </row>
    <row r="23" spans="1:3">
      <c r="A23" s="578"/>
      <c r="B23" s="578"/>
      <c r="C23" s="578"/>
    </row>
    <row r="24" spans="1:3">
      <c r="A24" s="578"/>
      <c r="B24" s="578"/>
      <c r="C24" s="578"/>
    </row>
    <row r="25" spans="1:3">
      <c r="A25" s="578"/>
      <c r="B25" s="578"/>
      <c r="C25" s="578"/>
    </row>
    <row r="26" spans="1:3">
      <c r="A26" s="578"/>
      <c r="B26" s="578"/>
      <c r="C26" s="578"/>
    </row>
    <row r="27" spans="1:3">
      <c r="A27" s="578"/>
      <c r="B27" s="578"/>
      <c r="C27" s="578"/>
    </row>
    <row r="28" spans="1:3">
      <c r="A28" s="578"/>
      <c r="B28" s="578"/>
      <c r="C28" s="578"/>
    </row>
    <row r="29" spans="1:3" ht="16.5" customHeight="1">
      <c r="A29" s="576" t="s">
        <v>691</v>
      </c>
      <c r="B29" s="577"/>
      <c r="C29" s="577"/>
    </row>
    <row r="30" spans="1:3" ht="6.75" customHeight="1">
      <c r="A30" s="578"/>
      <c r="B30" s="578"/>
      <c r="C30" s="578"/>
    </row>
    <row r="31" spans="1:3">
      <c r="A31" s="581"/>
      <c r="B31" s="581"/>
      <c r="C31" s="581"/>
    </row>
    <row r="32" spans="1:3" ht="13.8">
      <c r="A32" s="582" t="s">
        <v>687</v>
      </c>
      <c r="B32" s="583" t="s">
        <v>725</v>
      </c>
      <c r="C32" s="581"/>
    </row>
    <row r="33" spans="1:3" ht="13.8">
      <c r="A33" s="580"/>
      <c r="B33" s="583" t="s">
        <v>726</v>
      </c>
      <c r="C33" s="581"/>
    </row>
    <row r="34" spans="1:3">
      <c r="A34" s="581"/>
      <c r="B34" s="581"/>
      <c r="C34" s="581"/>
    </row>
    <row r="35" spans="1:3">
      <c r="A35" s="581"/>
      <c r="B35" s="581"/>
      <c r="C35" s="581"/>
    </row>
    <row r="36" spans="1:3">
      <c r="A36" s="581"/>
      <c r="B36" s="581"/>
      <c r="C36" s="581"/>
    </row>
    <row r="37" spans="1:3">
      <c r="A37" s="581"/>
      <c r="B37" s="581"/>
      <c r="C37" s="581"/>
    </row>
    <row r="38" spans="1:3" ht="17.399999999999999">
      <c r="A38" s="584"/>
      <c r="B38" s="585"/>
      <c r="C38" s="586"/>
    </row>
    <row r="39" spans="1:3">
      <c r="A39" s="587"/>
      <c r="B39" s="587"/>
      <c r="C39" s="587"/>
    </row>
    <row r="40" spans="1:3" ht="17.399999999999999">
      <c r="A40" s="588"/>
      <c r="B40" s="585"/>
      <c r="C40" s="586"/>
    </row>
    <row r="41" spans="1:3">
      <c r="A41" s="587"/>
      <c r="B41" s="587"/>
      <c r="C41" s="587"/>
    </row>
    <row r="42" spans="1:3" ht="15.6">
      <c r="A42" s="587"/>
      <c r="B42" s="589"/>
      <c r="C42" s="587"/>
    </row>
    <row r="43" spans="1:3">
      <c r="A43" s="587"/>
      <c r="B43" s="587"/>
      <c r="C43" s="587"/>
    </row>
    <row r="44" spans="1:3" ht="15.75" customHeight="1">
      <c r="A44" s="587"/>
      <c r="B44" s="587"/>
      <c r="C44" s="586"/>
    </row>
    <row r="45" spans="1:3">
      <c r="A45" s="587"/>
      <c r="B45" s="587"/>
      <c r="C45" s="587"/>
    </row>
    <row r="46" spans="1:3">
      <c r="A46" s="590"/>
      <c r="B46" s="590"/>
      <c r="C46" s="590"/>
    </row>
    <row r="47" spans="1:3">
      <c r="A47" s="590"/>
      <c r="B47" s="590"/>
      <c r="C47" s="590"/>
    </row>
    <row r="48" spans="1:3" ht="17.399999999999999">
      <c r="A48" s="591" t="s">
        <v>835</v>
      </c>
      <c r="B48" s="577"/>
      <c r="C48" s="577"/>
    </row>
    <row r="49" spans="1:3">
      <c r="A49" s="9"/>
      <c r="B49" s="9"/>
      <c r="C49" s="9"/>
    </row>
  </sheetData>
  <sheetProtection algorithmName="SHA-512" hashValue="hvBRqjWByEq9bPbVeWHC2dCAM9sg+Y9Rnx67AuvN6bw8DpMUa6P2QpnMg2dqSIdOe7hysSnp1OxEZ5cG6C0z8w==" saltValue="STfciaYWafc3A1Ir9CHKdA==" spinCount="100000" sheet="1" objects="1" scenarios="1"/>
  <phoneticPr fontId="6" type="noConversion"/>
  <printOptions horizontalCentered="1"/>
  <pageMargins left="0.81" right="0.4" top="0.5" bottom="0" header="0.33" footer="0.12"/>
  <pageSetup scale="9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5">
    <outlinePr summaryBelow="0" summaryRight="0"/>
    <pageSetUpPr autoPageBreaks="0"/>
  </sheetPr>
  <dimension ref="A1:F41"/>
  <sheetViews>
    <sheetView showGridLines="0" showOutlineSymbols="0" view="pageBreakPreview" zoomScale="60" zoomScaleNormal="90" workbookViewId="0">
      <selection activeCell="A2" sqref="A2"/>
    </sheetView>
  </sheetViews>
  <sheetFormatPr defaultRowHeight="13.2"/>
  <cols>
    <col min="1" max="1" width="5" style="79" customWidth="1"/>
    <col min="2" max="2" width="6.44140625" style="79" customWidth="1"/>
    <col min="3" max="3" width="7.21875" style="79" customWidth="1"/>
    <col min="4" max="4" width="8" style="79" customWidth="1"/>
    <col min="5" max="5" width="63.21875" style="79" customWidth="1"/>
    <col min="6" max="6" width="5" style="79" customWidth="1"/>
  </cols>
  <sheetData>
    <row r="1" spans="1:6" ht="13.8">
      <c r="A1" s="1143" t="s">
        <v>1129</v>
      </c>
    </row>
    <row r="3" spans="1:6" ht="7.5" customHeight="1"/>
    <row r="4" spans="1:6" ht="17.399999999999999">
      <c r="A4" s="155" t="s">
        <v>692</v>
      </c>
      <c r="B4" s="592"/>
      <c r="C4" s="593"/>
      <c r="D4" s="593"/>
      <c r="E4" s="593"/>
      <c r="F4" s="593"/>
    </row>
    <row r="5" spans="1:6" ht="14.25" customHeight="1">
      <c r="A5" s="594"/>
      <c r="B5" s="594"/>
      <c r="C5" s="594"/>
      <c r="D5" s="594"/>
      <c r="E5" s="594"/>
      <c r="F5" s="594"/>
    </row>
    <row r="6" spans="1:6" ht="16.5" customHeight="1">
      <c r="A6" s="929" t="s">
        <v>350</v>
      </c>
      <c r="B6" s="929"/>
      <c r="C6" s="929"/>
      <c r="D6" s="929"/>
      <c r="E6" s="929"/>
      <c r="F6" s="929"/>
    </row>
    <row r="7" spans="1:6" ht="13.8" thickBot="1">
      <c r="A7" s="594"/>
      <c r="B7" s="594"/>
      <c r="C7" s="594"/>
      <c r="D7" s="594"/>
      <c r="E7" s="594"/>
      <c r="F7" s="594"/>
    </row>
    <row r="8" spans="1:6" ht="15.75" customHeight="1">
      <c r="A8" s="80" t="s">
        <v>758</v>
      </c>
      <c r="B8" s="156" t="s">
        <v>693</v>
      </c>
      <c r="C8" s="156" t="s">
        <v>728</v>
      </c>
      <c r="D8" s="790" t="s">
        <v>694</v>
      </c>
      <c r="E8" s="792" t="s">
        <v>695</v>
      </c>
      <c r="F8" s="80" t="s">
        <v>758</v>
      </c>
    </row>
    <row r="9" spans="1:6" ht="15.75" customHeight="1">
      <c r="A9" s="81" t="s">
        <v>759</v>
      </c>
      <c r="B9" s="157" t="s">
        <v>759</v>
      </c>
      <c r="C9" s="157" t="s">
        <v>759</v>
      </c>
      <c r="D9" s="791"/>
      <c r="E9" s="793"/>
      <c r="F9" s="81" t="s">
        <v>759</v>
      </c>
    </row>
    <row r="10" spans="1:6" ht="18" customHeight="1" thickBot="1">
      <c r="A10" s="82"/>
      <c r="B10" s="158" t="s">
        <v>760</v>
      </c>
      <c r="C10" s="158" t="s">
        <v>761</v>
      </c>
      <c r="D10" s="158" t="s">
        <v>762</v>
      </c>
      <c r="E10" s="158" t="s">
        <v>763</v>
      </c>
      <c r="F10" s="82"/>
    </row>
    <row r="11" spans="1:6" ht="25.05" customHeight="1">
      <c r="A11" s="83">
        <v>1</v>
      </c>
      <c r="B11" s="84"/>
      <c r="C11" s="84"/>
      <c r="D11" s="84"/>
      <c r="E11" s="84"/>
      <c r="F11" s="83">
        <v>1</v>
      </c>
    </row>
    <row r="12" spans="1:6" ht="25.05" customHeight="1">
      <c r="A12" s="83">
        <v>2</v>
      </c>
      <c r="B12" s="84"/>
      <c r="C12" s="84"/>
      <c r="D12" s="84"/>
      <c r="E12" s="84"/>
      <c r="F12" s="83">
        <v>2</v>
      </c>
    </row>
    <row r="13" spans="1:6" ht="25.05" customHeight="1">
      <c r="A13" s="83">
        <v>3</v>
      </c>
      <c r="B13" s="84"/>
      <c r="C13" s="84"/>
      <c r="D13" s="84"/>
      <c r="E13" s="84"/>
      <c r="F13" s="83">
        <v>3</v>
      </c>
    </row>
    <row r="14" spans="1:6" ht="25.05" customHeight="1">
      <c r="A14" s="83">
        <v>4</v>
      </c>
      <c r="B14" s="84"/>
      <c r="C14" s="84"/>
      <c r="D14" s="84"/>
      <c r="E14" s="84"/>
      <c r="F14" s="83">
        <v>4</v>
      </c>
    </row>
    <row r="15" spans="1:6" ht="25.05" customHeight="1">
      <c r="A15" s="83">
        <v>5</v>
      </c>
      <c r="B15" s="84"/>
      <c r="C15" s="84"/>
      <c r="D15" s="84"/>
      <c r="E15" s="84"/>
      <c r="F15" s="83">
        <v>5</v>
      </c>
    </row>
    <row r="16" spans="1:6" ht="25.05" customHeight="1">
      <c r="A16" s="83">
        <v>6</v>
      </c>
      <c r="B16" s="84"/>
      <c r="C16" s="84"/>
      <c r="D16" s="84"/>
      <c r="E16" s="84"/>
      <c r="F16" s="83">
        <v>6</v>
      </c>
    </row>
    <row r="17" spans="1:6" ht="25.05" customHeight="1">
      <c r="A17" s="83">
        <v>7</v>
      </c>
      <c r="B17" s="84"/>
      <c r="C17" s="84"/>
      <c r="D17" s="84"/>
      <c r="E17" s="84"/>
      <c r="F17" s="83">
        <v>7</v>
      </c>
    </row>
    <row r="18" spans="1:6" ht="25.05" customHeight="1">
      <c r="A18" s="83">
        <v>8</v>
      </c>
      <c r="B18" s="84"/>
      <c r="C18" s="84"/>
      <c r="D18" s="84"/>
      <c r="E18" s="84"/>
      <c r="F18" s="83">
        <v>8</v>
      </c>
    </row>
    <row r="19" spans="1:6" ht="25.05" customHeight="1">
      <c r="A19" s="83">
        <v>9</v>
      </c>
      <c r="B19" s="84"/>
      <c r="C19" s="84"/>
      <c r="D19" s="84"/>
      <c r="E19" s="84"/>
      <c r="F19" s="83">
        <v>9</v>
      </c>
    </row>
    <row r="20" spans="1:6" ht="25.05" customHeight="1">
      <c r="A20" s="83">
        <v>10</v>
      </c>
      <c r="B20" s="84"/>
      <c r="C20" s="84"/>
      <c r="D20" s="84"/>
      <c r="E20" s="84"/>
      <c r="F20" s="83">
        <v>10</v>
      </c>
    </row>
    <row r="21" spans="1:6" ht="25.05" customHeight="1">
      <c r="A21" s="83">
        <v>11</v>
      </c>
      <c r="B21" s="84"/>
      <c r="C21" s="84"/>
      <c r="D21" s="84"/>
      <c r="E21" s="84"/>
      <c r="F21" s="83">
        <v>11</v>
      </c>
    </row>
    <row r="22" spans="1:6" ht="25.05" customHeight="1">
      <c r="A22" s="83">
        <v>12</v>
      </c>
      <c r="B22" s="84"/>
      <c r="C22" s="84"/>
      <c r="D22" s="84"/>
      <c r="E22" s="84"/>
      <c r="F22" s="83">
        <v>12</v>
      </c>
    </row>
    <row r="23" spans="1:6" ht="25.05" customHeight="1">
      <c r="A23" s="83">
        <v>13</v>
      </c>
      <c r="B23" s="84"/>
      <c r="C23" s="84"/>
      <c r="D23" s="84"/>
      <c r="E23" s="84"/>
      <c r="F23" s="83">
        <v>13</v>
      </c>
    </row>
    <row r="24" spans="1:6" ht="25.05" customHeight="1">
      <c r="A24" s="83">
        <v>14</v>
      </c>
      <c r="B24" s="84"/>
      <c r="C24" s="84"/>
      <c r="D24" s="84"/>
      <c r="E24" s="84"/>
      <c r="F24" s="83">
        <v>14</v>
      </c>
    </row>
    <row r="25" spans="1:6" ht="25.05" customHeight="1">
      <c r="A25" s="83">
        <v>15</v>
      </c>
      <c r="B25" s="84"/>
      <c r="C25" s="84"/>
      <c r="D25" s="84"/>
      <c r="E25" s="84"/>
      <c r="F25" s="83">
        <v>15</v>
      </c>
    </row>
    <row r="26" spans="1:6" ht="25.05" customHeight="1">
      <c r="A26" s="83">
        <v>16</v>
      </c>
      <c r="B26" s="84"/>
      <c r="C26" s="84"/>
      <c r="D26" s="84"/>
      <c r="E26" s="84"/>
      <c r="F26" s="83">
        <v>16</v>
      </c>
    </row>
    <row r="27" spans="1:6" ht="25.05" customHeight="1">
      <c r="A27" s="83">
        <v>17</v>
      </c>
      <c r="B27" s="84"/>
      <c r="C27" s="84"/>
      <c r="D27" s="84"/>
      <c r="E27" s="84"/>
      <c r="F27" s="83">
        <v>17</v>
      </c>
    </row>
    <row r="28" spans="1:6" ht="25.05" customHeight="1">
      <c r="A28" s="83">
        <v>18</v>
      </c>
      <c r="B28" s="84"/>
      <c r="C28" s="84"/>
      <c r="D28" s="84"/>
      <c r="E28" s="84"/>
      <c r="F28" s="83">
        <v>18</v>
      </c>
    </row>
    <row r="29" spans="1:6" ht="25.05" customHeight="1">
      <c r="A29" s="83">
        <v>19</v>
      </c>
      <c r="B29" s="84"/>
      <c r="C29" s="84"/>
      <c r="D29" s="84"/>
      <c r="E29" s="84"/>
      <c r="F29" s="83">
        <v>19</v>
      </c>
    </row>
    <row r="30" spans="1:6" ht="25.05" customHeight="1">
      <c r="A30" s="83">
        <v>20</v>
      </c>
      <c r="B30" s="84"/>
      <c r="C30" s="84"/>
      <c r="D30" s="84"/>
      <c r="E30" s="84"/>
      <c r="F30" s="83">
        <v>20</v>
      </c>
    </row>
    <row r="31" spans="1:6" ht="25.05" customHeight="1">
      <c r="A31" s="83">
        <v>21</v>
      </c>
      <c r="B31" s="84"/>
      <c r="C31" s="84"/>
      <c r="D31" s="84"/>
      <c r="E31" s="84"/>
      <c r="F31" s="83">
        <v>21</v>
      </c>
    </row>
    <row r="32" spans="1:6" ht="25.05" customHeight="1" thickBot="1">
      <c r="A32" s="82">
        <v>22</v>
      </c>
      <c r="B32" s="159"/>
      <c r="C32" s="159"/>
      <c r="D32" s="159"/>
      <c r="E32" s="159"/>
      <c r="F32" s="82">
        <v>22</v>
      </c>
    </row>
    <row r="33" spans="1:6">
      <c r="A33" s="594"/>
      <c r="B33" s="594"/>
      <c r="C33" s="594"/>
      <c r="D33" s="594"/>
      <c r="E33" s="594"/>
      <c r="F33" s="594"/>
    </row>
    <row r="34" spans="1:6">
      <c r="A34" s="594"/>
      <c r="B34" s="594"/>
      <c r="C34" s="594"/>
      <c r="D34" s="594"/>
      <c r="E34" s="594"/>
      <c r="F34" s="594"/>
    </row>
    <row r="35" spans="1:6">
      <c r="A35" s="594"/>
      <c r="B35" s="594"/>
      <c r="C35" s="594"/>
      <c r="D35" s="594"/>
      <c r="E35" s="594"/>
      <c r="F35" s="594"/>
    </row>
    <row r="36" spans="1:6" ht="17.399999999999999">
      <c r="A36" s="565" t="s">
        <v>847</v>
      </c>
      <c r="B36" s="593"/>
      <c r="C36" s="593"/>
      <c r="D36" s="593"/>
      <c r="E36" s="593"/>
      <c r="F36" s="593"/>
    </row>
    <row r="41" spans="1:6">
      <c r="B41" s="85"/>
    </row>
  </sheetData>
  <phoneticPr fontId="6" type="noConversion"/>
  <printOptions horizontalCentered="1"/>
  <pageMargins left="0.81" right="0.4" top="0.5" bottom="0" header="0.33" footer="0.12"/>
  <pageSetup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summaryBelow="0" summaryRight="0"/>
    <pageSetUpPr autoPageBreaks="0"/>
  </sheetPr>
  <dimension ref="A1:D38"/>
  <sheetViews>
    <sheetView showGridLines="0" showOutlineSymbols="0" topLeftCell="A3" zoomScale="90" zoomScaleNormal="90" workbookViewId="0">
      <selection activeCell="A21" sqref="A21"/>
    </sheetView>
  </sheetViews>
  <sheetFormatPr defaultColWidth="9.21875" defaultRowHeight="13.2"/>
  <cols>
    <col min="1" max="1" width="54.77734375" style="97" customWidth="1"/>
    <col min="2" max="2" width="9.77734375" style="97" customWidth="1"/>
    <col min="3" max="3" width="12.21875" style="97" customWidth="1"/>
    <col min="4" max="4" width="16.44140625" style="97" customWidth="1"/>
    <col min="5" max="16384" width="9.21875" style="97"/>
  </cols>
  <sheetData>
    <row r="1" spans="1:4" s="994" customFormat="1" ht="12">
      <c r="A1" s="1205" t="s">
        <v>1129</v>
      </c>
      <c r="B1" s="993"/>
      <c r="C1" s="1003"/>
      <c r="D1" s="1003"/>
    </row>
    <row r="2" spans="1:4" ht="13.8">
      <c r="A2" s="10"/>
      <c r="B2" s="971"/>
      <c r="C2" s="972"/>
      <c r="D2" s="972"/>
    </row>
    <row r="3" spans="1:4" s="112" customFormat="1" ht="15.6">
      <c r="A3" s="751" t="s">
        <v>335</v>
      </c>
      <c r="B3" s="751"/>
      <c r="C3" s="751"/>
      <c r="D3" s="751"/>
    </row>
    <row r="4" spans="1:4" ht="16.2" thickBot="1">
      <c r="A4" s="750"/>
      <c r="B4" s="750"/>
      <c r="C4" s="750"/>
      <c r="D4" s="750"/>
    </row>
    <row r="5" spans="1:4">
      <c r="A5" s="910" t="s">
        <v>330</v>
      </c>
      <c r="B5" s="911" t="s">
        <v>102</v>
      </c>
      <c r="C5" s="912" t="s">
        <v>331</v>
      </c>
      <c r="D5" s="912" t="s">
        <v>332</v>
      </c>
    </row>
    <row r="6" spans="1:4">
      <c r="A6" s="913"/>
      <c r="B6" s="914" t="s">
        <v>333</v>
      </c>
      <c r="C6" s="915"/>
      <c r="D6" s="915"/>
    </row>
    <row r="7" spans="1:4" ht="13.8" thickBot="1">
      <c r="A7" s="916" t="s">
        <v>760</v>
      </c>
      <c r="B7" s="917" t="s">
        <v>761</v>
      </c>
      <c r="C7" s="918" t="s">
        <v>762</v>
      </c>
      <c r="D7" s="919" t="s">
        <v>763</v>
      </c>
    </row>
    <row r="8" spans="1:4" s="100" customFormat="1" ht="22.05" customHeight="1">
      <c r="A8" s="98" t="s">
        <v>707</v>
      </c>
      <c r="B8" s="99">
        <v>15</v>
      </c>
      <c r="C8" s="1216"/>
      <c r="D8" s="1217"/>
    </row>
    <row r="9" spans="1:4" s="100" customFormat="1" ht="22.05" customHeight="1">
      <c r="A9" s="101" t="s">
        <v>709</v>
      </c>
      <c r="B9" s="102">
        <v>15</v>
      </c>
      <c r="C9" s="1218"/>
      <c r="D9" s="1219"/>
    </row>
    <row r="10" spans="1:4" s="100" customFormat="1" ht="22.05" customHeight="1">
      <c r="A10" s="101" t="s">
        <v>648</v>
      </c>
      <c r="B10" s="102">
        <v>16</v>
      </c>
      <c r="C10" s="1218"/>
      <c r="D10" s="1219"/>
    </row>
    <row r="11" spans="1:4" s="100" customFormat="1" ht="22.05" customHeight="1">
      <c r="A11" s="101" t="s">
        <v>390</v>
      </c>
      <c r="B11" s="102">
        <v>17</v>
      </c>
      <c r="C11" s="1218"/>
      <c r="D11" s="1219"/>
    </row>
    <row r="12" spans="1:4" s="100" customFormat="1" ht="22.05" customHeight="1">
      <c r="A12" s="101" t="s">
        <v>1096</v>
      </c>
      <c r="B12" s="102" t="s">
        <v>349</v>
      </c>
      <c r="C12" s="1218"/>
      <c r="D12" s="1219"/>
    </row>
    <row r="13" spans="1:4" s="100" customFormat="1" ht="22.05" customHeight="1">
      <c r="A13" s="101" t="s">
        <v>683</v>
      </c>
      <c r="B13" s="102">
        <v>18</v>
      </c>
      <c r="C13" s="1218"/>
      <c r="D13" s="1219"/>
    </row>
    <row r="14" spans="1:4" s="100" customFormat="1" ht="22.05" customHeight="1">
      <c r="A14" s="101" t="s">
        <v>710</v>
      </c>
      <c r="B14" s="102">
        <v>18</v>
      </c>
      <c r="C14" s="1218"/>
      <c r="D14" s="1219"/>
    </row>
    <row r="15" spans="1:4" s="100" customFormat="1" ht="22.05" customHeight="1">
      <c r="A15" s="101" t="s">
        <v>711</v>
      </c>
      <c r="B15" s="102">
        <v>19</v>
      </c>
      <c r="C15" s="1218"/>
      <c r="D15" s="1219"/>
    </row>
    <row r="16" spans="1:4" s="100" customFormat="1" ht="22.05" customHeight="1">
      <c r="A16" s="101" t="s">
        <v>782</v>
      </c>
      <c r="B16" s="102">
        <v>19</v>
      </c>
      <c r="C16" s="1218"/>
      <c r="D16" s="1219"/>
    </row>
    <row r="17" spans="1:4" s="100" customFormat="1" ht="22.05" customHeight="1">
      <c r="A17" s="604" t="s">
        <v>1097</v>
      </c>
      <c r="B17" s="605">
        <v>20</v>
      </c>
      <c r="C17" s="1218"/>
      <c r="D17" s="1219"/>
    </row>
    <row r="18" spans="1:4" s="100" customFormat="1" ht="22.05" customHeight="1">
      <c r="A18" s="101" t="s">
        <v>712</v>
      </c>
      <c r="B18" s="102">
        <v>21</v>
      </c>
      <c r="C18" s="1218"/>
      <c r="D18" s="1219"/>
    </row>
    <row r="19" spans="1:4" s="100" customFormat="1" ht="22.05" customHeight="1">
      <c r="A19" s="101" t="s">
        <v>713</v>
      </c>
      <c r="B19" s="102">
        <v>26</v>
      </c>
      <c r="C19" s="1218"/>
      <c r="D19" s="1219"/>
    </row>
    <row r="20" spans="1:4" s="100" customFormat="1" ht="22.05" customHeight="1">
      <c r="A20" s="101" t="s">
        <v>391</v>
      </c>
      <c r="B20" s="102">
        <v>26</v>
      </c>
      <c r="C20" s="1218"/>
      <c r="D20" s="1219"/>
    </row>
    <row r="21" spans="1:4" s="100" customFormat="1" ht="22.05" customHeight="1">
      <c r="A21" s="101" t="s">
        <v>714</v>
      </c>
      <c r="B21" s="102">
        <v>27</v>
      </c>
      <c r="C21" s="1218"/>
      <c r="D21" s="1219"/>
    </row>
    <row r="22" spans="1:4" s="100" customFormat="1" ht="22.05" customHeight="1">
      <c r="A22" s="101" t="s">
        <v>715</v>
      </c>
      <c r="B22" s="102">
        <v>27</v>
      </c>
      <c r="C22" s="1218"/>
      <c r="D22" s="1219"/>
    </row>
    <row r="23" spans="1:4" s="100" customFormat="1" ht="22.05" customHeight="1">
      <c r="A23" s="101" t="s">
        <v>336</v>
      </c>
      <c r="B23" s="102" t="s">
        <v>738</v>
      </c>
      <c r="C23" s="1218"/>
      <c r="D23" s="1219"/>
    </row>
    <row r="24" spans="1:4" s="100" customFormat="1" ht="22.05" customHeight="1">
      <c r="A24" s="101" t="s">
        <v>337</v>
      </c>
      <c r="B24" s="102">
        <v>28</v>
      </c>
      <c r="C24" s="1218"/>
      <c r="D24" s="1219"/>
    </row>
    <row r="25" spans="1:4" s="100" customFormat="1" ht="22.05" customHeight="1">
      <c r="A25" s="101" t="s">
        <v>338</v>
      </c>
      <c r="B25" s="102">
        <v>29</v>
      </c>
      <c r="C25" s="1218"/>
      <c r="D25" s="1219"/>
    </row>
    <row r="26" spans="1:4" s="100" customFormat="1" ht="22.05" customHeight="1">
      <c r="A26" s="101" t="s">
        <v>716</v>
      </c>
      <c r="B26" s="102">
        <v>29</v>
      </c>
      <c r="C26" s="1218"/>
      <c r="D26" s="1219"/>
    </row>
    <row r="27" spans="1:4" s="100" customFormat="1" ht="22.05" customHeight="1">
      <c r="A27" s="101" t="s">
        <v>872</v>
      </c>
      <c r="B27" s="974">
        <v>30</v>
      </c>
      <c r="C27" s="1218"/>
      <c r="D27" s="1219"/>
    </row>
    <row r="28" spans="1:4" s="100" customFormat="1" ht="22.05" customHeight="1">
      <c r="A28" s="101" t="s">
        <v>873</v>
      </c>
      <c r="B28" s="975">
        <v>32</v>
      </c>
      <c r="C28" s="1220"/>
      <c r="D28" s="1219"/>
    </row>
    <row r="29" spans="1:4" ht="22.05" customHeight="1">
      <c r="A29" s="101" t="s">
        <v>874</v>
      </c>
      <c r="B29" s="973">
        <v>34</v>
      </c>
      <c r="C29" s="1220"/>
      <c r="D29" s="1220"/>
    </row>
    <row r="30" spans="1:4" ht="22.05" customHeight="1">
      <c r="A30" s="101" t="s">
        <v>882</v>
      </c>
      <c r="B30" s="973">
        <v>37</v>
      </c>
      <c r="C30" s="1220"/>
      <c r="D30" s="1220"/>
    </row>
    <row r="31" spans="1:4" ht="22.05" customHeight="1" thickBot="1">
      <c r="A31" s="182" t="s">
        <v>717</v>
      </c>
      <c r="B31" s="976">
        <v>38</v>
      </c>
      <c r="C31" s="1221"/>
      <c r="D31" s="1221"/>
    </row>
    <row r="32" spans="1:4">
      <c r="A32" s="250"/>
      <c r="B32" s="251"/>
      <c r="C32" s="100"/>
      <c r="D32" s="100"/>
    </row>
    <row r="33" spans="1:4">
      <c r="A33" s="250"/>
      <c r="B33" s="251"/>
      <c r="C33" s="100"/>
      <c r="D33" s="100"/>
    </row>
    <row r="34" spans="1:4" ht="17.399999999999999">
      <c r="A34" s="749" t="s">
        <v>339</v>
      </c>
      <c r="B34" s="749"/>
      <c r="C34" s="749"/>
      <c r="D34" s="749"/>
    </row>
    <row r="38" spans="1:4">
      <c r="A38" s="7"/>
    </row>
  </sheetData>
  <sheetProtection algorithmName="SHA-512" hashValue="8P1wl/ybI3La4866Cv1oe83Di5dQjA3rKoO8IylGr1io1xM6TaQpqz9zojcm2AbzO0BufTFgeThfNADOxtqzKw==" saltValue="UoWrTSkzOh4LBdQD4Ck/Ew==" spinCount="100000" sheet="1" objects="1" scenarios="1"/>
  <printOptions horizontalCentered="1"/>
  <pageMargins left="0.81" right="0.4" top="0.5" bottom="0" header="0.33" footer="0.12"/>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J47"/>
  <sheetViews>
    <sheetView showGridLines="0" view="pageBreakPreview" zoomScale="60" zoomScaleNormal="90" workbookViewId="0">
      <selection activeCell="A20" sqref="A20"/>
    </sheetView>
  </sheetViews>
  <sheetFormatPr defaultColWidth="9.21875" defaultRowHeight="13.2"/>
  <cols>
    <col min="1" max="1" width="11.5546875" style="183" customWidth="1"/>
    <col min="2" max="9" width="9.21875" style="183"/>
    <col min="10" max="10" width="10" style="183" customWidth="1"/>
    <col min="11" max="16384" width="9.21875" style="183"/>
  </cols>
  <sheetData>
    <row r="3" spans="1:10" ht="17.399999999999999">
      <c r="A3" s="252" t="s">
        <v>871</v>
      </c>
      <c r="B3" s="252"/>
      <c r="C3" s="252"/>
      <c r="D3" s="252"/>
      <c r="E3" s="252"/>
      <c r="F3" s="252"/>
      <c r="G3" s="252"/>
      <c r="H3" s="252"/>
      <c r="I3" s="252"/>
      <c r="J3" s="252"/>
    </row>
    <row r="4" spans="1:10">
      <c r="A4" s="254"/>
      <c r="B4" s="254"/>
      <c r="C4" s="254"/>
      <c r="D4" s="254"/>
      <c r="E4" s="254"/>
      <c r="F4" s="254"/>
      <c r="G4" s="254"/>
      <c r="H4" s="254"/>
      <c r="I4" s="254"/>
      <c r="J4" s="254"/>
    </row>
    <row r="5" spans="1:10">
      <c r="A5" s="253" t="s">
        <v>718</v>
      </c>
      <c r="B5" s="253"/>
      <c r="C5" s="253"/>
      <c r="D5" s="253"/>
      <c r="E5" s="253"/>
      <c r="F5" s="253"/>
      <c r="G5" s="253"/>
      <c r="H5" s="253"/>
      <c r="I5" s="253"/>
      <c r="J5" s="253"/>
    </row>
    <row r="6" spans="1:10">
      <c r="A6" s="254"/>
      <c r="B6" s="254"/>
      <c r="C6" s="254"/>
      <c r="D6" s="254"/>
      <c r="E6" s="254"/>
      <c r="F6" s="254"/>
      <c r="G6" s="254"/>
      <c r="H6" s="254"/>
      <c r="I6" s="254"/>
      <c r="J6" s="254"/>
    </row>
    <row r="7" spans="1:10" ht="15.6">
      <c r="A7" s="1390"/>
      <c r="B7" s="1390"/>
      <c r="C7" s="1390"/>
      <c r="D7" s="1390"/>
      <c r="E7" s="1390"/>
      <c r="F7" s="1390"/>
      <c r="G7" s="1390"/>
      <c r="H7" s="1390"/>
      <c r="I7" s="1390"/>
      <c r="J7" s="1390"/>
    </row>
    <row r="8" spans="1:10" ht="15.6">
      <c r="A8" s="753" t="s">
        <v>911</v>
      </c>
      <c r="B8" s="753"/>
      <c r="C8" s="753"/>
      <c r="D8" s="753"/>
      <c r="E8" s="753"/>
      <c r="F8" s="753"/>
      <c r="G8" s="753"/>
      <c r="H8" s="753"/>
      <c r="I8" s="753"/>
      <c r="J8" s="753"/>
    </row>
    <row r="9" spans="1:10" ht="19.5" customHeight="1">
      <c r="A9" s="1391"/>
      <c r="B9" s="1391"/>
      <c r="C9" s="1391"/>
      <c r="D9" s="1391"/>
      <c r="E9" s="1391"/>
      <c r="F9" s="1391"/>
      <c r="G9" s="1391"/>
      <c r="H9" s="1391"/>
      <c r="I9" s="1391"/>
      <c r="J9" s="1391"/>
    </row>
    <row r="10" spans="1:10" ht="18.75" customHeight="1">
      <c r="A10" s="752" t="s">
        <v>690</v>
      </c>
      <c r="B10" s="753"/>
      <c r="C10" s="753"/>
      <c r="D10" s="753"/>
      <c r="E10" s="753"/>
      <c r="F10" s="753"/>
      <c r="G10" s="753"/>
      <c r="H10" s="753"/>
      <c r="I10" s="753"/>
      <c r="J10" s="753"/>
    </row>
    <row r="11" spans="1:10" ht="18.75" customHeight="1">
      <c r="A11" s="257"/>
      <c r="B11" s="254" t="s">
        <v>764</v>
      </c>
      <c r="C11" s="254"/>
      <c r="D11" s="254"/>
      <c r="E11" s="254"/>
      <c r="F11" s="254"/>
      <c r="G11" s="254"/>
      <c r="H11" s="254"/>
      <c r="I11" s="254"/>
      <c r="J11" s="254"/>
    </row>
    <row r="12" spans="1:10" ht="15.6">
      <c r="A12" s="255" t="s">
        <v>739</v>
      </c>
      <c r="B12" s="255"/>
      <c r="C12" s="255"/>
      <c r="D12" s="255"/>
      <c r="E12" s="255"/>
      <c r="F12" s="255"/>
      <c r="G12" s="255"/>
      <c r="H12" s="255"/>
      <c r="I12" s="255"/>
      <c r="J12" s="255"/>
    </row>
    <row r="13" spans="1:10">
      <c r="A13" s="253"/>
      <c r="B13" s="253"/>
      <c r="C13" s="253"/>
      <c r="D13" s="253"/>
      <c r="E13" s="253"/>
      <c r="F13" s="253"/>
      <c r="G13" s="253"/>
      <c r="H13" s="253"/>
      <c r="I13" s="253"/>
      <c r="J13" s="253"/>
    </row>
    <row r="14" spans="1:10" ht="15.6">
      <c r="A14" s="255" t="s">
        <v>740</v>
      </c>
      <c r="B14" s="255"/>
      <c r="C14" s="255"/>
      <c r="D14" s="255"/>
      <c r="E14" s="255"/>
      <c r="F14" s="255"/>
      <c r="G14" s="255"/>
      <c r="H14" s="255"/>
      <c r="I14" s="255"/>
      <c r="J14" s="255"/>
    </row>
    <row r="15" spans="1:10">
      <c r="A15" s="253"/>
      <c r="B15" s="253"/>
      <c r="C15" s="253"/>
      <c r="D15" s="253"/>
      <c r="E15" s="253"/>
      <c r="F15" s="253"/>
      <c r="G15" s="253"/>
      <c r="H15" s="253"/>
      <c r="I15" s="253"/>
      <c r="J15" s="253"/>
    </row>
    <row r="16" spans="1:10" ht="15.6">
      <c r="A16" s="255" t="s">
        <v>741</v>
      </c>
      <c r="B16" s="255"/>
      <c r="C16" s="255"/>
      <c r="D16" s="255"/>
      <c r="E16" s="255"/>
      <c r="F16" s="255"/>
      <c r="G16" s="255"/>
      <c r="H16" s="255"/>
      <c r="I16" s="255"/>
      <c r="J16" s="255"/>
    </row>
    <row r="17" spans="1:10">
      <c r="A17" s="254"/>
      <c r="B17" s="254"/>
      <c r="C17" s="254"/>
      <c r="D17" s="254"/>
      <c r="E17" s="254"/>
      <c r="F17" s="254"/>
      <c r="G17" s="254"/>
      <c r="H17" s="254"/>
      <c r="I17" s="254"/>
      <c r="J17" s="254"/>
    </row>
    <row r="18" spans="1:10">
      <c r="A18" s="254"/>
      <c r="B18" s="254"/>
      <c r="C18" s="254"/>
      <c r="D18" s="254"/>
      <c r="E18" s="254"/>
      <c r="F18" s="254"/>
      <c r="G18" s="254"/>
      <c r="H18" s="254"/>
      <c r="I18" s="254"/>
      <c r="J18" s="254"/>
    </row>
    <row r="19" spans="1:10" ht="16.8">
      <c r="A19" s="256" t="s">
        <v>1151</v>
      </c>
      <c r="B19" s="256"/>
      <c r="C19" s="256"/>
      <c r="D19" s="256"/>
      <c r="E19" s="256"/>
      <c r="F19" s="256"/>
      <c r="G19" s="256"/>
      <c r="H19" s="256"/>
      <c r="I19" s="256"/>
      <c r="J19" s="256"/>
    </row>
    <row r="20" spans="1:10">
      <c r="A20" s="254"/>
      <c r="B20" s="254"/>
      <c r="C20" s="254"/>
      <c r="D20" s="254"/>
      <c r="E20" s="254"/>
      <c r="F20" s="254"/>
      <c r="G20" s="254"/>
      <c r="H20" s="254"/>
      <c r="I20" s="254"/>
      <c r="J20" s="254"/>
    </row>
    <row r="21" spans="1:10">
      <c r="A21" s="254"/>
      <c r="B21" s="254"/>
      <c r="C21" s="254"/>
      <c r="D21" s="254"/>
      <c r="E21" s="254"/>
      <c r="F21" s="254"/>
      <c r="G21" s="254"/>
      <c r="H21" s="254"/>
      <c r="I21" s="254"/>
      <c r="J21" s="254"/>
    </row>
    <row r="22" spans="1:10">
      <c r="A22" s="254"/>
      <c r="B22" s="254"/>
      <c r="C22" s="254"/>
      <c r="D22" s="254"/>
      <c r="E22" s="254"/>
      <c r="F22" s="254"/>
      <c r="G22" s="254"/>
      <c r="H22" s="254"/>
      <c r="I22" s="254"/>
      <c r="J22" s="254"/>
    </row>
    <row r="23" spans="1:10">
      <c r="A23" s="254"/>
      <c r="B23" s="254"/>
      <c r="C23" s="254"/>
      <c r="D23" s="254"/>
      <c r="E23" s="254"/>
      <c r="F23" s="254"/>
      <c r="G23" s="254"/>
      <c r="H23" s="254"/>
      <c r="I23" s="254"/>
      <c r="J23" s="254"/>
    </row>
    <row r="24" spans="1:10">
      <c r="A24" s="254"/>
      <c r="B24" s="254"/>
      <c r="C24" s="254"/>
      <c r="D24" s="254"/>
      <c r="E24" s="254"/>
      <c r="F24" s="254"/>
      <c r="G24" s="254"/>
      <c r="H24" s="254"/>
      <c r="I24" s="254"/>
      <c r="J24" s="254"/>
    </row>
    <row r="25" spans="1:10">
      <c r="A25" s="254"/>
      <c r="B25" s="254"/>
      <c r="C25" s="254"/>
      <c r="D25" s="254"/>
      <c r="E25" s="254"/>
      <c r="F25" s="254"/>
      <c r="G25" s="254"/>
      <c r="H25" s="254"/>
      <c r="I25" s="254"/>
      <c r="J25" s="254"/>
    </row>
    <row r="26" spans="1:10" ht="17.399999999999999">
      <c r="A26" s="252" t="s">
        <v>742</v>
      </c>
      <c r="B26" s="252"/>
      <c r="C26" s="252"/>
      <c r="D26" s="252"/>
      <c r="E26" s="252"/>
      <c r="F26" s="252"/>
      <c r="G26" s="252"/>
      <c r="H26" s="252"/>
      <c r="I26" s="252"/>
      <c r="J26" s="252"/>
    </row>
    <row r="27" spans="1:10">
      <c r="A27" s="254"/>
      <c r="B27" s="254"/>
      <c r="C27" s="254"/>
      <c r="D27" s="254"/>
      <c r="E27" s="254"/>
      <c r="F27" s="254"/>
      <c r="G27" s="254"/>
      <c r="H27" s="254"/>
      <c r="I27" s="254"/>
      <c r="J27" s="254"/>
    </row>
    <row r="28" spans="1:10">
      <c r="A28" s="254"/>
      <c r="B28" s="254"/>
      <c r="C28" s="254"/>
      <c r="D28" s="254"/>
      <c r="E28" s="254"/>
      <c r="F28" s="254"/>
      <c r="G28" s="254"/>
      <c r="H28" s="254"/>
      <c r="I28" s="254"/>
      <c r="J28" s="254"/>
    </row>
    <row r="29" spans="1:10" ht="80.25" customHeight="1">
      <c r="A29" s="755" t="s">
        <v>912</v>
      </c>
      <c r="B29" s="755"/>
      <c r="C29" s="755"/>
      <c r="D29" s="755"/>
      <c r="E29" s="755"/>
      <c r="F29" s="755"/>
      <c r="G29" s="755"/>
      <c r="H29" s="755"/>
      <c r="I29" s="755"/>
      <c r="J29" s="755"/>
    </row>
    <row r="30" spans="1:10">
      <c r="A30" s="254"/>
      <c r="B30" s="254"/>
      <c r="C30" s="254"/>
      <c r="D30" s="254"/>
      <c r="E30" s="254"/>
      <c r="F30" s="254"/>
      <c r="G30" s="254"/>
      <c r="H30" s="254"/>
      <c r="I30" s="254"/>
      <c r="J30" s="254"/>
    </row>
    <row r="31" spans="1:10">
      <c r="A31" s="254"/>
      <c r="B31" s="254"/>
      <c r="C31" s="254"/>
      <c r="D31" s="254"/>
      <c r="E31" s="254"/>
      <c r="F31" s="254"/>
      <c r="G31" s="254"/>
      <c r="H31" s="254"/>
      <c r="I31" s="254"/>
      <c r="J31" s="254"/>
    </row>
    <row r="32" spans="1:10">
      <c r="A32" s="254"/>
      <c r="B32" s="254"/>
      <c r="C32" s="254"/>
      <c r="D32" s="254"/>
      <c r="E32" s="254"/>
      <c r="F32" s="254"/>
      <c r="G32" s="254"/>
      <c r="H32" s="254"/>
      <c r="I32" s="254"/>
      <c r="J32" s="254"/>
    </row>
    <row r="33" spans="1:10">
      <c r="A33" s="254"/>
      <c r="B33" s="254"/>
      <c r="C33" s="254"/>
      <c r="D33" s="254"/>
      <c r="E33" s="254"/>
      <c r="F33" s="254"/>
      <c r="G33" s="254"/>
      <c r="H33" s="254"/>
      <c r="I33" s="254"/>
      <c r="J33" s="254"/>
    </row>
    <row r="34" spans="1:10">
      <c r="A34" s="254"/>
      <c r="B34" s="254"/>
      <c r="C34" s="254"/>
      <c r="D34" s="254"/>
      <c r="E34" s="254"/>
      <c r="F34" s="254"/>
      <c r="G34" s="254"/>
      <c r="H34" s="254"/>
      <c r="I34" s="254"/>
      <c r="J34" s="254"/>
    </row>
    <row r="35" spans="1:10" ht="15.6">
      <c r="A35" s="1390"/>
      <c r="B35" s="1390"/>
      <c r="C35" s="1390"/>
      <c r="D35" s="1390"/>
      <c r="E35" s="1390"/>
      <c r="F35" s="257"/>
      <c r="G35" s="1390"/>
      <c r="H35" s="1390"/>
      <c r="I35" s="1390"/>
      <c r="J35" s="1390"/>
    </row>
    <row r="36" spans="1:10" ht="15.6">
      <c r="A36" s="752" t="s">
        <v>743</v>
      </c>
      <c r="B36" s="752"/>
      <c r="C36" s="752"/>
      <c r="D36" s="752"/>
      <c r="E36" s="752"/>
      <c r="F36" s="257"/>
      <c r="G36" s="257" t="s">
        <v>744</v>
      </c>
      <c r="H36" s="257"/>
      <c r="I36" s="257"/>
      <c r="J36" s="257"/>
    </row>
    <row r="37" spans="1:10">
      <c r="A37" s="254"/>
      <c r="B37" s="254"/>
      <c r="C37" s="254"/>
      <c r="D37" s="254"/>
      <c r="E37" s="254"/>
      <c r="F37" s="254"/>
      <c r="G37" s="254"/>
      <c r="H37" s="254"/>
      <c r="I37" s="254"/>
      <c r="J37" s="254"/>
    </row>
    <row r="38" spans="1:10">
      <c r="A38" s="254"/>
      <c r="B38" s="254"/>
      <c r="C38" s="254"/>
      <c r="D38" s="254"/>
      <c r="E38" s="254"/>
      <c r="F38" s="254"/>
      <c r="G38" s="254"/>
      <c r="H38" s="254"/>
      <c r="I38" s="254"/>
      <c r="J38" s="254"/>
    </row>
    <row r="39" spans="1:10" ht="15.6">
      <c r="A39" s="1390"/>
      <c r="B39" s="1390"/>
      <c r="C39" s="1390"/>
      <c r="D39" s="1390"/>
      <c r="E39" s="1390"/>
      <c r="F39" s="257"/>
      <c r="G39" s="1392"/>
      <c r="H39" s="1390"/>
      <c r="I39" s="1390"/>
      <c r="J39" s="1390"/>
    </row>
    <row r="40" spans="1:10" ht="15.6">
      <c r="A40" s="257" t="s">
        <v>745</v>
      </c>
      <c r="B40" s="257"/>
      <c r="C40" s="257"/>
      <c r="D40" s="257"/>
      <c r="E40" s="257"/>
      <c r="F40" s="257"/>
      <c r="G40" s="257" t="s">
        <v>746</v>
      </c>
      <c r="H40" s="257"/>
      <c r="I40" s="257"/>
      <c r="J40" s="257"/>
    </row>
    <row r="41" spans="1:10">
      <c r="A41" s="254"/>
      <c r="B41" s="254"/>
      <c r="C41" s="254"/>
      <c r="D41" s="254"/>
      <c r="E41" s="254"/>
      <c r="F41" s="254"/>
      <c r="G41" s="254"/>
      <c r="H41" s="254"/>
      <c r="I41" s="254"/>
      <c r="J41" s="254"/>
    </row>
    <row r="42" spans="1:10">
      <c r="A42" s="254"/>
      <c r="B42" s="254"/>
      <c r="C42" s="254"/>
      <c r="D42" s="254"/>
      <c r="E42" s="254"/>
      <c r="F42" s="254"/>
      <c r="G42" s="254"/>
      <c r="H42" s="254"/>
      <c r="I42" s="254"/>
      <c r="J42" s="254"/>
    </row>
    <row r="43" spans="1:10" ht="15.75" customHeight="1">
      <c r="A43" s="1389"/>
      <c r="B43" s="1389"/>
      <c r="C43" s="1389"/>
      <c r="D43" s="1389"/>
      <c r="E43" s="254"/>
      <c r="F43" s="254"/>
      <c r="G43" s="254"/>
      <c r="H43" s="254"/>
      <c r="I43" s="254"/>
      <c r="J43" s="254"/>
    </row>
    <row r="44" spans="1:10" ht="15.75" customHeight="1">
      <c r="A44" s="752" t="s">
        <v>747</v>
      </c>
      <c r="B44" s="752"/>
      <c r="C44" s="752"/>
      <c r="D44" s="752"/>
      <c r="E44" s="254"/>
      <c r="F44" s="254"/>
      <c r="G44" s="254"/>
      <c r="H44" s="254"/>
      <c r="I44" s="254"/>
      <c r="J44" s="254"/>
    </row>
    <row r="45" spans="1:10">
      <c r="A45" s="254"/>
      <c r="B45" s="254"/>
      <c r="C45" s="254"/>
      <c r="D45" s="254"/>
      <c r="E45" s="254"/>
      <c r="F45" s="254"/>
      <c r="G45" s="254"/>
      <c r="H45" s="254"/>
      <c r="I45" s="254"/>
      <c r="J45" s="254"/>
    </row>
    <row r="46" spans="1:10">
      <c r="A46" s="254"/>
      <c r="B46" s="254"/>
      <c r="C46" s="254"/>
      <c r="D46" s="254"/>
      <c r="E46" s="254"/>
      <c r="F46" s="254"/>
      <c r="G46" s="254"/>
      <c r="H46" s="254"/>
      <c r="I46" s="254"/>
      <c r="J46" s="254"/>
    </row>
    <row r="47" spans="1:10" ht="17.399999999999999">
      <c r="A47" s="258" t="s">
        <v>632</v>
      </c>
      <c r="B47" s="253"/>
      <c r="C47" s="253"/>
      <c r="D47" s="253"/>
      <c r="E47" s="253"/>
      <c r="F47" s="253"/>
      <c r="G47" s="253"/>
      <c r="H47" s="253"/>
      <c r="I47" s="253"/>
      <c r="J47" s="253"/>
    </row>
  </sheetData>
  <sheetProtection algorithmName="SHA-512" hashValue="ef49v6tRWIDeLyFGGXUXMjrKNuhGVT5RnZ4Jeuu3BYumpRudcJrSTX+tSwMLLt7ojRxYNr4+BFXsUWR2InsV5A==" saltValue="uWt+jbaWU16fn7BSWA2SGA==" spinCount="100000" sheet="1" objects="1" scenarios="1"/>
  <mergeCells count="7">
    <mergeCell ref="A43:D43"/>
    <mergeCell ref="A7:J7"/>
    <mergeCell ref="A9:J9"/>
    <mergeCell ref="G35:J35"/>
    <mergeCell ref="G39:J39"/>
    <mergeCell ref="A35:E35"/>
    <mergeCell ref="A39:E39"/>
  </mergeCells>
  <printOptions horizontalCentered="1"/>
  <pageMargins left="0.81" right="0.4" top="0.5" bottom="0" header="0.33" footer="0.12"/>
  <pageSetup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outlinePr summaryBelow="0" summaryRight="0"/>
    <pageSetUpPr autoPageBreaks="0"/>
  </sheetPr>
  <dimension ref="A1:B51"/>
  <sheetViews>
    <sheetView showGridLines="0" showOutlineSymbols="0" view="pageBreakPreview" zoomScale="60" zoomScaleNormal="90" workbookViewId="0">
      <selection activeCell="A12" sqref="A12"/>
    </sheetView>
  </sheetViews>
  <sheetFormatPr defaultColWidth="8.77734375" defaultRowHeight="13.2"/>
  <cols>
    <col min="1" max="1" width="106.21875" style="178" customWidth="1"/>
    <col min="2" max="16384" width="8.77734375" style="178"/>
  </cols>
  <sheetData>
    <row r="1" spans="1:2" ht="17.399999999999999">
      <c r="A1" s="1244" t="s">
        <v>748</v>
      </c>
    </row>
    <row r="2" spans="1:2" ht="13.8">
      <c r="A2" s="1245"/>
    </row>
    <row r="3" spans="1:2" ht="13.8">
      <c r="A3" s="1245"/>
    </row>
    <row r="4" spans="1:2" ht="15.6">
      <c r="A4" s="1246" t="s">
        <v>749</v>
      </c>
    </row>
    <row r="5" spans="1:2" ht="14.4">
      <c r="A5" s="1247" t="s">
        <v>1124</v>
      </c>
    </row>
    <row r="6" spans="1:2" ht="13.8">
      <c r="A6" s="1247" t="s">
        <v>1125</v>
      </c>
    </row>
    <row r="7" spans="1:2" ht="13.8">
      <c r="A7" s="1247" t="s">
        <v>1126</v>
      </c>
    </row>
    <row r="8" spans="1:2" ht="13.8">
      <c r="A8" s="1247"/>
    </row>
    <row r="9" spans="1:2" ht="13.8">
      <c r="A9" s="1247"/>
    </row>
    <row r="10" spans="1:2" ht="15.6">
      <c r="A10" s="1246" t="s">
        <v>898</v>
      </c>
    </row>
    <row r="11" spans="1:2" ht="13.8">
      <c r="A11" s="1247" t="s">
        <v>1152</v>
      </c>
    </row>
    <row r="12" spans="1:2" ht="13.8">
      <c r="A12" s="1247" t="s">
        <v>1123</v>
      </c>
      <c r="B12" s="178" t="s">
        <v>764</v>
      </c>
    </row>
    <row r="13" spans="1:2" ht="13.8">
      <c r="A13" s="1247" t="s">
        <v>1122</v>
      </c>
    </row>
    <row r="14" spans="1:2" ht="13.8">
      <c r="A14" s="1247" t="s">
        <v>1121</v>
      </c>
    </row>
    <row r="15" spans="1:2" ht="13.8">
      <c r="A15" s="1245" t="s">
        <v>923</v>
      </c>
    </row>
    <row r="16" spans="1:2" ht="13.8">
      <c r="A16" s="1248" t="s">
        <v>1005</v>
      </c>
    </row>
    <row r="17" spans="1:1" ht="13.8">
      <c r="A17" s="1247"/>
    </row>
    <row r="18" spans="1:1" ht="13.8">
      <c r="A18" s="1245"/>
    </row>
    <row r="19" spans="1:1" ht="15.6">
      <c r="A19" s="1246" t="s">
        <v>750</v>
      </c>
    </row>
    <row r="20" spans="1:1" ht="13.8">
      <c r="A20" s="1247" t="s">
        <v>1118</v>
      </c>
    </row>
    <row r="21" spans="1:1" ht="13.8">
      <c r="A21" s="1247" t="s">
        <v>1119</v>
      </c>
    </row>
    <row r="22" spans="1:1" ht="13.8">
      <c r="A22" s="1245" t="s">
        <v>1120</v>
      </c>
    </row>
    <row r="23" spans="1:1" ht="13.8">
      <c r="A23" s="1245"/>
    </row>
    <row r="24" spans="1:1" ht="13.8">
      <c r="A24" s="1247"/>
    </row>
    <row r="25" spans="1:1" ht="15.6">
      <c r="A25" s="1246" t="s">
        <v>1086</v>
      </c>
    </row>
    <row r="26" spans="1:1" ht="13.8">
      <c r="A26" s="1247" t="s">
        <v>1091</v>
      </c>
    </row>
    <row r="27" spans="1:1" ht="13.8">
      <c r="A27" s="1247" t="s">
        <v>1092</v>
      </c>
    </row>
    <row r="28" spans="1:1" ht="13.8">
      <c r="A28" s="1245"/>
    </row>
    <row r="29" spans="1:1" ht="13.8">
      <c r="A29" s="1249"/>
    </row>
    <row r="30" spans="1:1" ht="15.6">
      <c r="A30" s="1246" t="s">
        <v>752</v>
      </c>
    </row>
    <row r="31" spans="1:1" ht="13.8">
      <c r="A31" s="1247" t="s">
        <v>1098</v>
      </c>
    </row>
    <row r="32" spans="1:1" ht="13.8">
      <c r="A32" s="1247" t="s">
        <v>1112</v>
      </c>
    </row>
    <row r="33" spans="1:1" ht="13.8">
      <c r="A33" s="1247" t="s">
        <v>1113</v>
      </c>
    </row>
    <row r="34" spans="1:1" ht="13.8">
      <c r="A34" s="1247" t="s">
        <v>1111</v>
      </c>
    </row>
    <row r="35" spans="1:1" ht="15" customHeight="1">
      <c r="A35" s="1247"/>
    </row>
    <row r="36" spans="1:1" ht="13.8">
      <c r="A36" s="1245" t="s">
        <v>1114</v>
      </c>
    </row>
    <row r="37" spans="1:1" ht="13.8">
      <c r="A37" s="1247" t="s">
        <v>1115</v>
      </c>
    </row>
    <row r="38" spans="1:1" ht="13.8">
      <c r="A38" s="1245" t="s">
        <v>1116</v>
      </c>
    </row>
    <row r="39" spans="1:1" ht="13.8">
      <c r="A39" s="1245" t="s">
        <v>1117</v>
      </c>
    </row>
    <row r="40" spans="1:1" ht="13.8">
      <c r="A40" s="1247"/>
    </row>
    <row r="41" spans="1:1" ht="13.8">
      <c r="A41" s="1245"/>
    </row>
    <row r="42" spans="1:1" ht="13.8">
      <c r="A42" s="1245"/>
    </row>
    <row r="43" spans="1:1" ht="13.8">
      <c r="A43" s="1245"/>
    </row>
    <row r="44" spans="1:1" ht="15.6">
      <c r="A44" s="1250" t="s">
        <v>83</v>
      </c>
    </row>
    <row r="45" spans="1:1" ht="15.6">
      <c r="A45" s="1250" t="s">
        <v>753</v>
      </c>
    </row>
    <row r="46" spans="1:1">
      <c r="A46" s="614"/>
    </row>
    <row r="47" spans="1:1" ht="17.399999999999999">
      <c r="A47" s="613" t="s">
        <v>633</v>
      </c>
    </row>
    <row r="51" spans="1:1">
      <c r="A51" s="184"/>
    </row>
  </sheetData>
  <sheetProtection algorithmName="SHA-512" hashValue="YJR47QOuK4b3nHIBb4xMw/p16He9Y1ZLN5PYFzyMiSuHKHsG5alwTGT7v8tBLGw1fqZXXL9Ex4hJYWSwcdWZag==" saltValue="fwuGynND1Puw5SPId/+rMg==" spinCount="100000" sheet="1" objects="1" scenarios="1"/>
  <hyperlinks>
    <hyperlink ref="A16" r:id="rId1" xr:uid="{00000000-0004-0000-0600-000000000000}"/>
  </hyperlinks>
  <printOptions horizontalCentered="1"/>
  <pageMargins left="0.81" right="0.4" top="0.5" bottom="0" header="0.33" footer="0.12"/>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outlinePr summaryBelow="0" summaryRight="0"/>
    <pageSetUpPr autoPageBreaks="0"/>
  </sheetPr>
  <dimension ref="A1:C48"/>
  <sheetViews>
    <sheetView showGridLines="0" showOutlineSymbols="0" view="pageBreakPreview" zoomScale="60" zoomScaleNormal="90" workbookViewId="0">
      <selection activeCell="A26" sqref="A26"/>
    </sheetView>
  </sheetViews>
  <sheetFormatPr defaultRowHeight="13.2"/>
  <cols>
    <col min="1" max="1" width="124.77734375" customWidth="1"/>
  </cols>
  <sheetData>
    <row r="1" spans="1:2" ht="13.8">
      <c r="A1" s="1251" t="s">
        <v>748</v>
      </c>
    </row>
    <row r="2" spans="1:2" ht="13.8">
      <c r="A2" s="1252"/>
    </row>
    <row r="3" spans="1:2" ht="13.8">
      <c r="A3" s="1252"/>
    </row>
    <row r="4" spans="1:2" ht="13.8">
      <c r="A4" s="1253"/>
    </row>
    <row r="5" spans="1:2" ht="13.8">
      <c r="A5" s="1253"/>
    </row>
    <row r="6" spans="1:2" ht="13.8">
      <c r="A6" s="1254" t="s">
        <v>754</v>
      </c>
    </row>
    <row r="7" spans="1:2" ht="13.8">
      <c r="A7" s="1252" t="s">
        <v>1109</v>
      </c>
    </row>
    <row r="8" spans="1:2" ht="15" customHeight="1">
      <c r="A8" s="1252" t="s">
        <v>1110</v>
      </c>
    </row>
    <row r="9" spans="1:2" ht="15" customHeight="1">
      <c r="A9" s="1254" t="s">
        <v>1100</v>
      </c>
    </row>
    <row r="10" spans="1:2" ht="16.5" customHeight="1">
      <c r="A10" s="1252" t="s">
        <v>1099</v>
      </c>
    </row>
    <row r="11" spans="1:2" ht="13.8">
      <c r="A11" s="1252"/>
    </row>
    <row r="12" spans="1:2" ht="13.8">
      <c r="A12" s="1254" t="s">
        <v>755</v>
      </c>
      <c r="B12" t="s">
        <v>764</v>
      </c>
    </row>
    <row r="13" spans="1:2" ht="13.8">
      <c r="A13" s="1252" t="s">
        <v>1087</v>
      </c>
    </row>
    <row r="14" spans="1:2" ht="13.8">
      <c r="A14" s="1252" t="s">
        <v>1101</v>
      </c>
    </row>
    <row r="15" spans="1:2" ht="15.6" customHeight="1">
      <c r="A15" s="1252" t="s">
        <v>1102</v>
      </c>
    </row>
    <row r="16" spans="1:2" ht="13.8">
      <c r="A16" s="1252"/>
    </row>
    <row r="17" spans="1:3" ht="12" customHeight="1">
      <c r="A17" s="1254" t="s">
        <v>696</v>
      </c>
    </row>
    <row r="18" spans="1:3" ht="13.8">
      <c r="A18" s="1252" t="s">
        <v>1093</v>
      </c>
    </row>
    <row r="19" spans="1:3" ht="13.8">
      <c r="A19" s="1252"/>
    </row>
    <row r="20" spans="1:3" ht="13.8">
      <c r="A20" s="1254" t="s">
        <v>913</v>
      </c>
    </row>
    <row r="21" spans="1:3" ht="13.8">
      <c r="A21" s="1252" t="s">
        <v>1103</v>
      </c>
    </row>
    <row r="22" spans="1:3" ht="13.8">
      <c r="A22" s="1252" t="s">
        <v>1104</v>
      </c>
      <c r="C22" s="606"/>
    </row>
    <row r="23" spans="1:3" ht="13.8">
      <c r="A23" s="1252" t="s">
        <v>1105</v>
      </c>
    </row>
    <row r="24" spans="1:3" ht="13.8">
      <c r="A24" s="1252" t="s">
        <v>1106</v>
      </c>
      <c r="C24" s="606"/>
    </row>
    <row r="25" spans="1:3" ht="13.8">
      <c r="A25" s="1255" t="s">
        <v>1095</v>
      </c>
    </row>
    <row r="26" spans="1:3" ht="13.8">
      <c r="A26" s="1253" t="s">
        <v>1088</v>
      </c>
    </row>
    <row r="27" spans="1:3" ht="13.8">
      <c r="A27" s="1253"/>
    </row>
    <row r="28" spans="1:3" ht="13.8">
      <c r="A28" s="1253"/>
    </row>
    <row r="29" spans="1:3" ht="13.8">
      <c r="A29" s="1254" t="s">
        <v>848</v>
      </c>
    </row>
    <row r="30" spans="1:3" ht="13.8">
      <c r="A30" s="1252" t="s">
        <v>389</v>
      </c>
    </row>
    <row r="31" spans="1:3" ht="13.8">
      <c r="A31" s="1252" t="s">
        <v>1094</v>
      </c>
    </row>
    <row r="32" spans="1:3" ht="13.8">
      <c r="A32" s="1252"/>
    </row>
    <row r="33" spans="1:1" ht="13.8">
      <c r="A33" s="1254" t="s">
        <v>849</v>
      </c>
    </row>
    <row r="34" spans="1:1" ht="13.8">
      <c r="A34" s="1252" t="s">
        <v>1107</v>
      </c>
    </row>
    <row r="35" spans="1:1" ht="17.100000000000001" customHeight="1">
      <c r="A35" s="1252" t="s">
        <v>1108</v>
      </c>
    </row>
    <row r="36" spans="1:1">
      <c r="A36" s="615"/>
    </row>
    <row r="37" spans="1:1" ht="13.8">
      <c r="A37" s="1367" t="s">
        <v>1153</v>
      </c>
    </row>
    <row r="38" spans="1:1" ht="11.25" customHeight="1"/>
    <row r="42" spans="1:1" ht="15">
      <c r="A42" s="930"/>
    </row>
    <row r="43" spans="1:1" ht="15.6">
      <c r="A43" s="1351" t="s">
        <v>83</v>
      </c>
    </row>
    <row r="44" spans="1:1" ht="15.6">
      <c r="A44" s="1351" t="s">
        <v>753</v>
      </c>
    </row>
    <row r="45" spans="1:1" ht="15.6">
      <c r="A45" s="931"/>
    </row>
    <row r="48" spans="1:1" ht="15.6">
      <c r="A48" s="932" t="s">
        <v>634</v>
      </c>
    </row>
  </sheetData>
  <sheetProtection algorithmName="SHA-512" hashValue="s1UoVn2Shw0qQtvQ0a3G8kVER+fb0zu/QKqKd/w+CUAUZIn+WtiSWSjzSgie8LDY/YmwpsCUoFIPMZorfoQ26Q==" saltValue="FHc0Zpyzk4Vsy7mfwl1SrQ==" spinCount="100000" sheet="1" objects="1" scenarios="1"/>
  <hyperlinks>
    <hyperlink ref="A25" r:id="rId1" xr:uid="{82B694B6-F67F-42FC-AE42-694CECADE8BC}"/>
  </hyperlinks>
  <printOptions horizontalCentered="1"/>
  <pageMargins left="0.81" right="0.4" top="0.5" bottom="0" header="0.33" footer="0.12"/>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outlinePr summaryBelow="0" summaryRight="0"/>
  </sheetPr>
  <dimension ref="A1:J53"/>
  <sheetViews>
    <sheetView showGridLines="0" showOutlineSymbols="0" view="pageBreakPreview" zoomScale="60" zoomScaleNormal="90" workbookViewId="0">
      <selection activeCell="A2" sqref="A2"/>
    </sheetView>
  </sheetViews>
  <sheetFormatPr defaultColWidth="9.21875" defaultRowHeight="13.2"/>
  <cols>
    <col min="1" max="1" width="23.5546875" style="68" customWidth="1"/>
    <col min="2" max="4" width="9.21875" style="68"/>
    <col min="5" max="5" width="7.44140625" style="68" customWidth="1"/>
    <col min="6" max="6" width="11.5546875" style="68" customWidth="1"/>
    <col min="7" max="16384" width="9.21875" style="68"/>
  </cols>
  <sheetData>
    <row r="1" spans="1:10">
      <c r="A1" s="1236" t="s">
        <v>1129</v>
      </c>
      <c r="B1" s="936"/>
      <c r="C1" s="936"/>
      <c r="D1" s="936"/>
      <c r="E1" s="936"/>
      <c r="F1" s="936"/>
      <c r="G1" s="936"/>
      <c r="H1" s="936"/>
      <c r="I1" s="936"/>
      <c r="J1" s="936"/>
    </row>
    <row r="3" spans="1:10" ht="17.399999999999999">
      <c r="A3" s="933" t="s">
        <v>766</v>
      </c>
      <c r="B3" s="684"/>
      <c r="C3" s="684"/>
      <c r="D3" s="684"/>
      <c r="E3" s="684"/>
      <c r="F3" s="684"/>
      <c r="G3" s="684"/>
      <c r="H3" s="684"/>
      <c r="I3" s="684"/>
      <c r="J3" s="684"/>
    </row>
    <row r="4" spans="1:10">
      <c r="A4" s="687"/>
    </row>
    <row r="5" spans="1:10">
      <c r="A5" s="260" t="s">
        <v>975</v>
      </c>
      <c r="B5" s="938"/>
      <c r="C5" s="938"/>
      <c r="D5" s="938"/>
      <c r="E5" s="938"/>
      <c r="F5" s="938"/>
      <c r="G5" s="938"/>
      <c r="H5" s="938"/>
      <c r="I5" s="938"/>
      <c r="J5" s="938"/>
    </row>
    <row r="6" spans="1:10">
      <c r="A6" s="260"/>
    </row>
    <row r="7" spans="1:10">
      <c r="A7" s="260" t="s">
        <v>976</v>
      </c>
    </row>
    <row r="8" spans="1:10">
      <c r="A8" s="934"/>
      <c r="B8" s="938"/>
      <c r="C8" s="938"/>
      <c r="D8" s="938"/>
      <c r="E8" s="938"/>
      <c r="F8" s="938"/>
      <c r="G8" s="938"/>
      <c r="H8" s="938"/>
      <c r="I8" s="938"/>
      <c r="J8" s="938"/>
    </row>
    <row r="9" spans="1:10">
      <c r="A9" s="260"/>
    </row>
    <row r="10" spans="1:10">
      <c r="A10" s="260" t="s">
        <v>977</v>
      </c>
      <c r="B10" s="938"/>
      <c r="C10" s="938"/>
      <c r="D10" s="1394" t="s">
        <v>978</v>
      </c>
      <c r="E10" s="1394"/>
      <c r="F10" s="1394"/>
      <c r="G10" s="938"/>
      <c r="H10" s="938"/>
      <c r="I10" s="938"/>
      <c r="J10" s="938"/>
    </row>
    <row r="11" spans="1:10">
      <c r="A11" s="1352" t="s">
        <v>979</v>
      </c>
      <c r="B11" s="938"/>
      <c r="C11" s="938"/>
      <c r="D11" s="938"/>
      <c r="E11" s="938"/>
      <c r="F11" s="938"/>
      <c r="G11" s="938"/>
      <c r="H11" s="938"/>
      <c r="I11" s="938"/>
      <c r="J11" s="938"/>
    </row>
    <row r="12" spans="1:10">
      <c r="A12" s="260"/>
    </row>
    <row r="13" spans="1:10">
      <c r="A13" s="260" t="s">
        <v>914</v>
      </c>
    </row>
    <row r="14" spans="1:10">
      <c r="A14" s="260" t="s">
        <v>980</v>
      </c>
      <c r="D14" s="938"/>
      <c r="E14" s="938"/>
      <c r="F14" s="938"/>
      <c r="G14" s="938"/>
      <c r="H14" s="938"/>
      <c r="I14" s="938"/>
      <c r="J14" s="938"/>
    </row>
    <row r="15" spans="1:10">
      <c r="A15" s="934"/>
      <c r="B15" s="938"/>
      <c r="C15" s="938"/>
      <c r="D15" s="938"/>
      <c r="E15" s="938"/>
      <c r="F15" s="938"/>
      <c r="G15" s="938"/>
      <c r="H15" s="938"/>
      <c r="I15" s="938"/>
      <c r="J15" s="938"/>
    </row>
    <row r="16" spans="1:10">
      <c r="A16" s="937"/>
      <c r="B16" s="939"/>
      <c r="C16" s="939"/>
      <c r="D16" s="939"/>
      <c r="E16" s="939"/>
      <c r="F16" s="939"/>
      <c r="G16" s="939"/>
      <c r="H16" s="939"/>
      <c r="I16" s="939"/>
      <c r="J16" s="939"/>
    </row>
    <row r="17" spans="1:10">
      <c r="A17" s="260"/>
    </row>
    <row r="18" spans="1:10">
      <c r="A18" s="260" t="s">
        <v>981</v>
      </c>
      <c r="G18" s="938"/>
      <c r="H18" s="938"/>
      <c r="I18" s="938"/>
      <c r="J18" s="938"/>
    </row>
    <row r="19" spans="1:10">
      <c r="A19" s="934"/>
      <c r="B19" s="938"/>
      <c r="C19" s="938"/>
      <c r="D19" s="938"/>
      <c r="E19" s="938"/>
      <c r="F19" s="938"/>
      <c r="G19" s="938"/>
      <c r="H19" s="938"/>
      <c r="I19" s="938"/>
      <c r="J19" s="938"/>
    </row>
    <row r="20" spans="1:10">
      <c r="A20" s="937"/>
      <c r="B20" s="939"/>
      <c r="C20" s="939"/>
      <c r="D20" s="939"/>
      <c r="E20" s="939"/>
      <c r="F20" s="939"/>
      <c r="G20" s="939"/>
      <c r="H20" s="939"/>
      <c r="I20" s="939"/>
      <c r="J20" s="939"/>
    </row>
    <row r="21" spans="1:10">
      <c r="A21" s="260" t="s">
        <v>875</v>
      </c>
    </row>
    <row r="22" spans="1:10">
      <c r="A22" s="935" t="s">
        <v>982</v>
      </c>
      <c r="G22" s="938"/>
      <c r="H22" s="938"/>
      <c r="I22" s="938"/>
      <c r="J22" s="938"/>
    </row>
    <row r="23" spans="1:10">
      <c r="A23" s="934"/>
      <c r="B23" s="938"/>
      <c r="C23" s="938"/>
      <c r="D23" s="938"/>
      <c r="E23" s="938"/>
      <c r="F23" s="938"/>
      <c r="G23" s="938"/>
      <c r="H23" s="938"/>
      <c r="I23" s="938"/>
      <c r="J23" s="938"/>
    </row>
    <row r="24" spans="1:10">
      <c r="A24" s="260"/>
    </row>
    <row r="25" spans="1:10">
      <c r="A25" s="260" t="s">
        <v>876</v>
      </c>
    </row>
    <row r="26" spans="1:10">
      <c r="A26" s="260" t="s">
        <v>983</v>
      </c>
      <c r="E26" s="938"/>
      <c r="F26" s="938"/>
      <c r="G26" s="938"/>
      <c r="H26" s="938"/>
      <c r="I26" s="938"/>
      <c r="J26" s="938"/>
    </row>
    <row r="27" spans="1:10">
      <c r="A27" s="260" t="s">
        <v>984</v>
      </c>
      <c r="C27" s="938"/>
      <c r="D27" s="938"/>
      <c r="E27" s="938"/>
      <c r="F27" s="938"/>
      <c r="G27" s="938"/>
      <c r="H27" s="938"/>
      <c r="I27" s="938"/>
      <c r="J27" s="938"/>
    </row>
    <row r="28" spans="1:10">
      <c r="A28" s="260" t="s">
        <v>985</v>
      </c>
      <c r="D28" s="938"/>
      <c r="E28" s="938"/>
      <c r="F28" s="938"/>
      <c r="G28" s="938"/>
      <c r="H28" s="938"/>
      <c r="I28" s="938"/>
      <c r="J28" s="938"/>
    </row>
    <row r="29" spans="1:10">
      <c r="A29" s="260" t="s">
        <v>986</v>
      </c>
      <c r="C29" s="938"/>
      <c r="D29" s="938"/>
      <c r="E29" s="938"/>
      <c r="F29" s="938"/>
      <c r="G29" s="938"/>
      <c r="H29" s="938"/>
      <c r="I29" s="938"/>
      <c r="J29" s="938"/>
    </row>
    <row r="30" spans="1:10">
      <c r="A30" s="260"/>
    </row>
    <row r="31" spans="1:10" ht="16.05" customHeight="1">
      <c r="A31" s="260" t="s">
        <v>987</v>
      </c>
    </row>
    <row r="32" spans="1:10" ht="16.05" customHeight="1">
      <c r="A32" s="934"/>
      <c r="B32" s="938"/>
      <c r="C32" s="938"/>
      <c r="D32" s="938"/>
      <c r="E32" s="938"/>
      <c r="F32" s="938"/>
      <c r="G32" s="938"/>
      <c r="H32" s="938"/>
      <c r="I32" s="938"/>
      <c r="J32" s="938"/>
    </row>
    <row r="33" spans="1:10" ht="16.05" customHeight="1">
      <c r="A33" s="1396" t="s">
        <v>988</v>
      </c>
      <c r="B33" s="1396"/>
      <c r="C33" s="939"/>
      <c r="D33" s="939"/>
      <c r="E33" s="939"/>
      <c r="F33" s="939"/>
      <c r="G33" s="939"/>
      <c r="H33" s="939"/>
      <c r="I33" s="939"/>
      <c r="J33" s="939"/>
    </row>
    <row r="34" spans="1:10">
      <c r="A34" s="260"/>
    </row>
    <row r="35" spans="1:10">
      <c r="A35" s="260" t="s">
        <v>989</v>
      </c>
      <c r="G35" s="938"/>
      <c r="H35" s="938"/>
      <c r="I35" s="938"/>
      <c r="J35" s="938"/>
    </row>
    <row r="36" spans="1:10">
      <c r="A36" s="260"/>
    </row>
    <row r="37" spans="1:10" ht="16.05" customHeight="1">
      <c r="A37" s="260" t="s">
        <v>221</v>
      </c>
    </row>
    <row r="38" spans="1:10" ht="16.05" customHeight="1">
      <c r="A38" s="260" t="s">
        <v>990</v>
      </c>
    </row>
    <row r="39" spans="1:10" ht="16.05" customHeight="1">
      <c r="A39" s="1395" t="s">
        <v>1066</v>
      </c>
      <c r="B39" s="1395"/>
      <c r="C39" s="1395"/>
      <c r="D39" s="1395"/>
      <c r="E39" s="1395"/>
      <c r="F39" s="1395"/>
      <c r="G39" s="1395"/>
      <c r="H39" s="1395"/>
      <c r="I39" s="1395"/>
      <c r="J39" s="1395"/>
    </row>
    <row r="40" spans="1:10" ht="16.05" customHeight="1">
      <c r="A40" s="1393" t="s">
        <v>1064</v>
      </c>
      <c r="B40" s="1393"/>
      <c r="C40" s="1393"/>
      <c r="D40" s="1393"/>
      <c r="E40" s="1393"/>
      <c r="F40" s="1393"/>
      <c r="G40" s="1393"/>
      <c r="H40" s="1393"/>
      <c r="I40" s="1393"/>
      <c r="J40" s="1393"/>
    </row>
    <row r="41" spans="1:10" ht="16.05" customHeight="1">
      <c r="A41" s="1393" t="s">
        <v>1063</v>
      </c>
      <c r="B41" s="1393"/>
      <c r="C41" s="1393"/>
      <c r="D41" s="1393"/>
      <c r="E41" s="1393"/>
      <c r="F41" s="1393"/>
      <c r="G41" s="1393"/>
      <c r="H41" s="1393"/>
      <c r="I41" s="1393"/>
      <c r="J41" s="1393"/>
    </row>
    <row r="42" spans="1:10" ht="16.05" customHeight="1">
      <c r="A42" s="1393" t="s">
        <v>1065</v>
      </c>
      <c r="B42" s="1393"/>
      <c r="C42" s="1393"/>
      <c r="D42" s="1393"/>
      <c r="E42" s="1393"/>
      <c r="F42" s="1393"/>
      <c r="G42" s="1393"/>
      <c r="H42" s="1393"/>
      <c r="I42" s="1393"/>
      <c r="J42" s="1393"/>
    </row>
    <row r="43" spans="1:10">
      <c r="A43" s="260"/>
    </row>
    <row r="44" spans="1:10" ht="15.6">
      <c r="A44" s="940" t="s">
        <v>899</v>
      </c>
      <c r="B44" s="684"/>
      <c r="C44" s="684"/>
      <c r="D44" s="684"/>
      <c r="E44" s="684"/>
      <c r="F44" s="684"/>
      <c r="G44" s="684"/>
      <c r="H44" s="684"/>
      <c r="I44" s="684"/>
      <c r="J44" s="684"/>
    </row>
    <row r="45" spans="1:10">
      <c r="A45" s="260"/>
    </row>
    <row r="46" spans="1:10" ht="15.6">
      <c r="A46" s="1004" t="s">
        <v>900</v>
      </c>
    </row>
    <row r="47" spans="1:10" ht="15.6">
      <c r="A47" s="607" t="s">
        <v>933</v>
      </c>
    </row>
    <row r="48" spans="1:10" ht="15.6">
      <c r="A48" s="1005" t="s">
        <v>1008</v>
      </c>
    </row>
    <row r="49" spans="1:10" ht="15.6">
      <c r="A49" s="607"/>
    </row>
    <row r="50" spans="1:10" ht="15.6">
      <c r="A50" s="261"/>
    </row>
    <row r="51" spans="1:10" ht="15.6">
      <c r="A51" s="261"/>
    </row>
    <row r="52" spans="1:10" ht="17.25" customHeight="1">
      <c r="A52" s="260"/>
    </row>
    <row r="53" spans="1:10" ht="17.399999999999999">
      <c r="A53" s="941" t="s">
        <v>348</v>
      </c>
      <c r="B53" s="684"/>
      <c r="C53" s="684"/>
      <c r="D53" s="684"/>
      <c r="E53" s="684"/>
      <c r="F53" s="684"/>
      <c r="G53" s="684"/>
      <c r="H53" s="684"/>
      <c r="I53" s="684"/>
      <c r="J53" s="684"/>
    </row>
  </sheetData>
  <mergeCells count="6">
    <mergeCell ref="A42:J42"/>
    <mergeCell ref="D10:F10"/>
    <mergeCell ref="A39:J39"/>
    <mergeCell ref="A40:J40"/>
    <mergeCell ref="A41:J41"/>
    <mergeCell ref="A33:B33"/>
  </mergeCells>
  <printOptions horizontalCentered="1"/>
  <pageMargins left="0.81" right="0.4" top="0.5" bottom="0" header="0.33" footer="0.12"/>
  <pageSetup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14</vt:i4>
      </vt:variant>
    </vt:vector>
  </HeadingPairs>
  <TitlesOfParts>
    <vt:vector size="59" baseType="lpstr">
      <vt:lpstr>Cover</vt:lpstr>
      <vt:lpstr>_i_  </vt:lpstr>
      <vt:lpstr>_ii_  </vt:lpstr>
      <vt:lpstr>_iii_</vt:lpstr>
      <vt:lpstr>iv </vt:lpstr>
      <vt:lpstr>1</vt:lpstr>
      <vt:lpstr>2</vt:lpstr>
      <vt:lpstr>3</vt:lpstr>
      <vt:lpstr>4 </vt:lpstr>
      <vt:lpstr>5  </vt:lpstr>
      <vt:lpstr>6</vt:lpstr>
      <vt:lpstr>7  </vt:lpstr>
      <vt:lpstr>8  </vt:lpstr>
      <vt:lpstr>9  </vt:lpstr>
      <vt:lpstr>10  </vt:lpstr>
      <vt:lpstr>11 </vt:lpstr>
      <vt:lpstr>12  </vt:lpstr>
      <vt:lpstr>13  </vt:lpstr>
      <vt:lpstr>14  </vt:lpstr>
      <vt:lpstr>15  </vt:lpstr>
      <vt:lpstr>16  </vt:lpstr>
      <vt:lpstr>17  </vt:lpstr>
      <vt:lpstr>17(A) </vt:lpstr>
      <vt:lpstr>18 </vt:lpstr>
      <vt:lpstr>19 </vt:lpstr>
      <vt:lpstr>20</vt:lpstr>
      <vt:lpstr>21 </vt:lpstr>
      <vt:lpstr>22 </vt:lpstr>
      <vt:lpstr>23 </vt:lpstr>
      <vt:lpstr>24 </vt:lpstr>
      <vt:lpstr>25 </vt:lpstr>
      <vt:lpstr>26 </vt:lpstr>
      <vt:lpstr>27 </vt:lpstr>
      <vt:lpstr>27(A) </vt:lpstr>
      <vt:lpstr>28  </vt:lpstr>
      <vt:lpstr>29</vt:lpstr>
      <vt:lpstr>30</vt:lpstr>
      <vt:lpstr>31 </vt:lpstr>
      <vt:lpstr>32 </vt:lpstr>
      <vt:lpstr>33 </vt:lpstr>
      <vt:lpstr>34 </vt:lpstr>
      <vt:lpstr>35</vt:lpstr>
      <vt:lpstr>36</vt:lpstr>
      <vt:lpstr>37</vt:lpstr>
      <vt:lpstr>38</vt:lpstr>
      <vt:lpstr>'_ii_  '!Print_Area</vt:lpstr>
      <vt:lpstr>_iii_!Print_Area</vt:lpstr>
      <vt:lpstr>'10  '!Print_Area</vt:lpstr>
      <vt:lpstr>'13  '!Print_Area</vt:lpstr>
      <vt:lpstr>'15  '!Print_Area</vt:lpstr>
      <vt:lpstr>'16  '!Print_Area</vt:lpstr>
      <vt:lpstr>'17(A) '!Print_Area</vt:lpstr>
      <vt:lpstr>'2'!Print_Area</vt:lpstr>
      <vt:lpstr>'28  '!Print_Area</vt:lpstr>
      <vt:lpstr>'29'!Print_Area</vt:lpstr>
      <vt:lpstr>'3'!Print_Area</vt:lpstr>
      <vt:lpstr>'35'!Print_Area</vt:lpstr>
      <vt:lpstr>'37'!Print_Area</vt:lpstr>
      <vt:lpstr>'iv '!Print_Area</vt:lpstr>
    </vt:vector>
  </TitlesOfParts>
  <Company>Your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 Section</dc:creator>
  <cp:lastModifiedBy>Yvonne Jackson</cp:lastModifiedBy>
  <cp:lastPrinted>2023-12-15T18:41:07Z</cp:lastPrinted>
  <dcterms:created xsi:type="dcterms:W3CDTF">1998-01-30T17:51:47Z</dcterms:created>
  <dcterms:modified xsi:type="dcterms:W3CDTF">2025-03-03T14:30:41Z</dcterms:modified>
</cp:coreProperties>
</file>