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holmank\Downloads\"/>
    </mc:Choice>
  </mc:AlternateContent>
  <xr:revisionPtr revIDLastSave="0" documentId="13_ncr:1_{34A2A6B2-D066-49C2-8A6B-83D00BC2E1D1}" xr6:coauthVersionLast="47" xr6:coauthVersionMax="47" xr10:uidLastSave="{00000000-0000-0000-0000-000000000000}"/>
  <bookViews>
    <workbookView xWindow="-120" yWindow="-120" windowWidth="29040" windowHeight="15720" tabRatio="773" xr2:uid="{00000000-000D-0000-FFFF-FFFF00000000}"/>
  </bookViews>
  <sheets>
    <sheet name="Cover" sheetId="137" r:id="rId1"/>
    <sheet name="_i_  " sheetId="129" r:id="rId2"/>
    <sheet name="_ii" sheetId="130" r:id="rId3"/>
    <sheet name="iii" sheetId="91" r:id="rId4"/>
    <sheet name="1" sheetId="131" r:id="rId5"/>
    <sheet name="2" sheetId="132" r:id="rId6"/>
    <sheet name="3" sheetId="133" r:id="rId7"/>
    <sheet name="4 " sheetId="138" r:id="rId8"/>
    <sheet name="5  " sheetId="97" r:id="rId9"/>
    <sheet name="6" sheetId="134" r:id="rId10"/>
    <sheet name="7  " sheetId="99" r:id="rId11"/>
    <sheet name="8  " sheetId="100" r:id="rId12"/>
    <sheet name="9  " sheetId="101" r:id="rId13"/>
    <sheet name="10  " sheetId="102" r:id="rId14"/>
    <sheet name="11 " sheetId="103" r:id="rId15"/>
    <sheet name="12  " sheetId="104" r:id="rId16"/>
    <sheet name="13  " sheetId="105" r:id="rId17"/>
    <sheet name="14  " sheetId="106" r:id="rId18"/>
    <sheet name="15  " sheetId="107" r:id="rId19"/>
    <sheet name="16  " sheetId="108" r:id="rId20"/>
    <sheet name="17  " sheetId="109" r:id="rId21"/>
    <sheet name="18 " sheetId="111" r:id="rId22"/>
    <sheet name="19 " sheetId="112" r:id="rId23"/>
    <sheet name="20" sheetId="127" r:id="rId24"/>
    <sheet name="21 " sheetId="114" r:id="rId25"/>
    <sheet name="22 " sheetId="115" r:id="rId26"/>
    <sheet name="23 " sheetId="116" r:id="rId27"/>
    <sheet name="24 " sheetId="117" r:id="rId28"/>
    <sheet name="25 " sheetId="118" r:id="rId29"/>
    <sheet name="26 " sheetId="119" r:id="rId30"/>
    <sheet name="27 " sheetId="120" r:id="rId31"/>
    <sheet name="27(A) " sheetId="121" r:id="rId32"/>
    <sheet name="28  " sheetId="136" r:id="rId33"/>
    <sheet name="28(A)" sheetId="90" r:id="rId34"/>
    <sheet name="29" sheetId="80" r:id="rId35"/>
    <sheet name="29.1" sheetId="139" r:id="rId36"/>
    <sheet name="30" sheetId="47" r:id="rId37"/>
    <sheet name="31" sheetId="48" r:id="rId38"/>
  </sheets>
  <definedNames>
    <definedName name="_xlnm.Print_Area" localSheetId="2">_ii!$A$1:$E$40</definedName>
    <definedName name="_xlnm.Print_Area" localSheetId="16">'13  '!$A$1:$E$61</definedName>
    <definedName name="_xlnm.Print_Area" localSheetId="17">'14  '!$A$1:$E$61</definedName>
    <definedName name="_xlnm.Print_Area" localSheetId="19">'16  '!$A$1:$G$56</definedName>
    <definedName name="_xlnm.Print_Area" localSheetId="20">'17  '!$A$1:$G$55</definedName>
    <definedName name="_xlnm.Print_Area" localSheetId="5">'2'!$A$1:$A$46</definedName>
    <definedName name="_xlnm.Print_Area" localSheetId="32">'28  '!$A$1:$J$30</definedName>
    <definedName name="_xlnm.Print_Area" localSheetId="34">'29'!$A$1:$G$40</definedName>
    <definedName name="_xlnm.Print_Area" localSheetId="35">'29.1'!$A$1:$G$38</definedName>
    <definedName name="_xlnm.Print_Area" localSheetId="6">'3'!$A$1:$A$49</definedName>
    <definedName name="_xlnm.Print_Area" localSheetId="8">'5  '!$A$1:$B$54</definedName>
    <definedName name="_xlnm.Print_Area" localSheetId="3">iii!$A$1:$E$43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118" l="1"/>
  <c r="F38" i="139"/>
  <c r="G17" i="127"/>
  <c r="F17" i="127"/>
  <c r="E17" i="127"/>
  <c r="D17" i="127"/>
  <c r="H17" i="127" l="1"/>
  <c r="F35" i="80"/>
  <c r="F17" i="80"/>
  <c r="F29" i="90"/>
  <c r="G29" i="90"/>
  <c r="H28" i="136"/>
  <c r="G28" i="136"/>
  <c r="F32" i="121"/>
  <c r="E32" i="121"/>
  <c r="F40" i="120"/>
  <c r="E40" i="120"/>
  <c r="F20" i="120"/>
  <c r="E20" i="120"/>
  <c r="F37" i="119"/>
  <c r="E37" i="119"/>
  <c r="E18" i="119"/>
  <c r="F18" i="119"/>
  <c r="H23" i="127"/>
  <c r="H22" i="127"/>
  <c r="H20" i="127"/>
  <c r="H16" i="127"/>
  <c r="H15" i="127"/>
  <c r="H14" i="127"/>
  <c r="E19" i="127"/>
  <c r="E21" i="127" s="1"/>
  <c r="E24" i="127" s="1"/>
  <c r="F19" i="127"/>
  <c r="F21" i="127" s="1"/>
  <c r="F24" i="127" s="1"/>
  <c r="G19" i="127"/>
  <c r="G21" i="127" s="1"/>
  <c r="G24" i="127" s="1"/>
  <c r="D19" i="127"/>
  <c r="D21" i="127" s="1"/>
  <c r="D24" i="127" s="1"/>
  <c r="D36" i="112"/>
  <c r="D17" i="112"/>
  <c r="E15" i="111"/>
  <c r="E16" i="111"/>
  <c r="E17" i="111"/>
  <c r="E18" i="111"/>
  <c r="E19" i="111"/>
  <c r="E14" i="111"/>
  <c r="E13" i="111"/>
  <c r="D20" i="111"/>
  <c r="C20" i="111"/>
  <c r="E38" i="111"/>
  <c r="F45" i="108"/>
  <c r="D57" i="107"/>
  <c r="D59" i="107" s="1"/>
  <c r="F57" i="107"/>
  <c r="F59" i="107" s="1"/>
  <c r="F29" i="107"/>
  <c r="F31" i="107" s="1"/>
  <c r="D29" i="107"/>
  <c r="D31" i="107"/>
  <c r="H24" i="127" l="1"/>
  <c r="H21" i="127"/>
  <c r="H19" i="127"/>
  <c r="E20" i="111"/>
  <c r="A21" i="47"/>
  <c r="F39" i="109"/>
  <c r="F36" i="109"/>
  <c r="F33" i="109"/>
  <c r="F30" i="109"/>
  <c r="F27" i="109"/>
  <c r="F48" i="109"/>
  <c r="F47" i="109"/>
  <c r="F46" i="109"/>
  <c r="F45" i="109"/>
  <c r="D41" i="109"/>
  <c r="D49" i="109" s="1"/>
  <c r="E41" i="109"/>
  <c r="E49" i="109" s="1"/>
  <c r="C41" i="109"/>
  <c r="C49" i="109" s="1"/>
  <c r="F24" i="109"/>
  <c r="F21" i="109"/>
  <c r="F18" i="109"/>
  <c r="F15" i="109"/>
  <c r="F12" i="109"/>
  <c r="F47" i="108"/>
  <c r="F46" i="108"/>
  <c r="F44" i="108"/>
  <c r="D40" i="108"/>
  <c r="D48" i="108" s="1"/>
  <c r="E40" i="108"/>
  <c r="E48" i="108" s="1"/>
  <c r="C40" i="108"/>
  <c r="C48" i="108" s="1"/>
  <c r="F38" i="108"/>
  <c r="F35" i="108"/>
  <c r="F32" i="108"/>
  <c r="F29" i="108"/>
  <c r="F26" i="108"/>
  <c r="F20" i="108"/>
  <c r="F17" i="108"/>
  <c r="F14" i="108"/>
  <c r="F23" i="108"/>
  <c r="F11" i="108"/>
  <c r="D51" i="118"/>
  <c r="C51" i="118"/>
  <c r="D37" i="118"/>
  <c r="C37" i="118"/>
  <c r="D21" i="118"/>
  <c r="C21" i="118"/>
  <c r="D15" i="118"/>
  <c r="C15" i="118"/>
  <c r="D54" i="117"/>
  <c r="C54" i="117"/>
  <c r="D47" i="117"/>
  <c r="C47" i="117"/>
  <c r="D23" i="117"/>
  <c r="C23" i="117"/>
  <c r="D57" i="116"/>
  <c r="C57" i="116"/>
  <c r="D53" i="116"/>
  <c r="C53" i="116"/>
  <c r="D36" i="116"/>
  <c r="C36" i="116"/>
  <c r="D13" i="116"/>
  <c r="C13" i="116"/>
  <c r="D39" i="115"/>
  <c r="C39" i="115"/>
  <c r="D33" i="115"/>
  <c r="C33" i="115"/>
  <c r="D59" i="114"/>
  <c r="C59" i="114"/>
  <c r="D33" i="114"/>
  <c r="C33" i="114"/>
  <c r="D20" i="114"/>
  <c r="C20" i="114"/>
  <c r="D52" i="106"/>
  <c r="D40" i="106"/>
  <c r="D21" i="106"/>
  <c r="D15" i="106"/>
  <c r="D60" i="105"/>
  <c r="D32" i="105"/>
  <c r="D16" i="105"/>
  <c r="D39" i="104"/>
  <c r="D28" i="104"/>
  <c r="D51" i="103"/>
  <c r="D53" i="103" s="1"/>
  <c r="D33" i="103"/>
  <c r="D25" i="103"/>
  <c r="D14" i="103"/>
  <c r="D57" i="102"/>
  <c r="D51" i="102"/>
  <c r="D29" i="102"/>
  <c r="D36" i="102" s="1"/>
  <c r="A12" i="118"/>
  <c r="A13" i="118"/>
  <c r="A14" i="118"/>
  <c r="E12" i="118"/>
  <c r="E13" i="118" s="1"/>
  <c r="E14" i="118" s="1"/>
  <c r="A18" i="118"/>
  <c r="A19" i="118"/>
  <c r="A20" i="118" s="1"/>
  <c r="A21" i="118"/>
  <c r="E18" i="118"/>
  <c r="E19" i="118"/>
  <c r="E20" i="118" s="1"/>
  <c r="E21" i="118"/>
  <c r="A24" i="118"/>
  <c r="A25" i="118" s="1"/>
  <c r="A26" i="118" s="1"/>
  <c r="A27" i="118" s="1"/>
  <c r="A28" i="118"/>
  <c r="A29" i="118" s="1"/>
  <c r="A30" i="118" s="1"/>
  <c r="A31" i="118" s="1"/>
  <c r="A32" i="118" s="1"/>
  <c r="A33" i="118" s="1"/>
  <c r="A34" i="118" s="1"/>
  <c r="A35" i="118" s="1"/>
  <c r="A36" i="118" s="1"/>
  <c r="A37" i="118" s="1"/>
  <c r="A38" i="118" s="1"/>
  <c r="E24" i="118"/>
  <c r="E25" i="118" s="1"/>
  <c r="E26" i="118" s="1"/>
  <c r="E27" i="118" s="1"/>
  <c r="E28" i="118" s="1"/>
  <c r="E29" i="118" s="1"/>
  <c r="E30" i="118" s="1"/>
  <c r="E31" i="118" s="1"/>
  <c r="E32" i="118" s="1"/>
  <c r="E33" i="118" s="1"/>
  <c r="E34" i="118" s="1"/>
  <c r="E35" i="118" s="1"/>
  <c r="E36" i="118" s="1"/>
  <c r="E37" i="118" s="1"/>
  <c r="E38" i="118" s="1"/>
  <c r="A42" i="118"/>
  <c r="E42" i="118"/>
  <c r="A45" i="118"/>
  <c r="A46" i="118"/>
  <c r="A47" i="118" s="1"/>
  <c r="A48" i="118"/>
  <c r="E45" i="118"/>
  <c r="E46" i="118" s="1"/>
  <c r="E47" i="118" s="1"/>
  <c r="E48" i="118" s="1"/>
  <c r="A52" i="118"/>
  <c r="A54" i="118" s="1"/>
  <c r="E52" i="118"/>
  <c r="E54" i="118"/>
  <c r="A12" i="117"/>
  <c r="A13" i="117" s="1"/>
  <c r="A14" i="117" s="1"/>
  <c r="A15" i="117" s="1"/>
  <c r="A16" i="117" s="1"/>
  <c r="A17" i="117" s="1"/>
  <c r="A18" i="117" s="1"/>
  <c r="A19" i="117" s="1"/>
  <c r="A20" i="117" s="1"/>
  <c r="A21" i="117" s="1"/>
  <c r="A22" i="117" s="1"/>
  <c r="E12" i="117"/>
  <c r="E13" i="117" s="1"/>
  <c r="E14" i="117" s="1"/>
  <c r="E15" i="117" s="1"/>
  <c r="E16" i="117" s="1"/>
  <c r="E17" i="117" s="1"/>
  <c r="E18" i="117" s="1"/>
  <c r="E19" i="117" s="1"/>
  <c r="E20" i="117" s="1"/>
  <c r="E21" i="117" s="1"/>
  <c r="E22" i="117" s="1"/>
  <c r="A26" i="117"/>
  <c r="A27" i="117"/>
  <c r="A28" i="117"/>
  <c r="A29" i="117"/>
  <c r="A30" i="117" s="1"/>
  <c r="A31" i="117" s="1"/>
  <c r="A32" i="117" s="1"/>
  <c r="A33" i="117" s="1"/>
  <c r="A34" i="117" s="1"/>
  <c r="A35" i="117" s="1"/>
  <c r="A36" i="117" s="1"/>
  <c r="A37" i="117" s="1"/>
  <c r="A38" i="117" s="1"/>
  <c r="A39" i="117" s="1"/>
  <c r="A40" i="117" s="1"/>
  <c r="A41" i="117" s="1"/>
  <c r="A42" i="117" s="1"/>
  <c r="A43" i="117" s="1"/>
  <c r="A44" i="117" s="1"/>
  <c r="A45" i="117" s="1"/>
  <c r="A46" i="117" s="1"/>
  <c r="A47" i="117" s="1"/>
  <c r="E26" i="117"/>
  <c r="E27" i="117"/>
  <c r="E28" i="117" s="1"/>
  <c r="E29" i="117"/>
  <c r="E30" i="117"/>
  <c r="E31" i="117" s="1"/>
  <c r="E32" i="117" s="1"/>
  <c r="E33" i="117" s="1"/>
  <c r="E34" i="117"/>
  <c r="E35" i="117" s="1"/>
  <c r="E36" i="117" s="1"/>
  <c r="E37" i="117" s="1"/>
  <c r="E38" i="117" s="1"/>
  <c r="E39" i="117" s="1"/>
  <c r="E40" i="117" s="1"/>
  <c r="E41" i="117" s="1"/>
  <c r="E42" i="117" s="1"/>
  <c r="E43" i="117" s="1"/>
  <c r="E44" i="117" s="1"/>
  <c r="E45" i="117" s="1"/>
  <c r="E46" i="117" s="1"/>
  <c r="E47" i="117" s="1"/>
  <c r="A12" i="116"/>
  <c r="A13" i="116"/>
  <c r="E12" i="116"/>
  <c r="E13" i="116" s="1"/>
  <c r="A16" i="116"/>
  <c r="A17" i="116"/>
  <c r="A18" i="116"/>
  <c r="A19" i="116" s="1"/>
  <c r="A20" i="116" s="1"/>
  <c r="A21" i="116" s="1"/>
  <c r="A22" i="116" s="1"/>
  <c r="A23" i="116" s="1"/>
  <c r="A24" i="116" s="1"/>
  <c r="A25" i="116" s="1"/>
  <c r="A26" i="116" s="1"/>
  <c r="A27" i="116" s="1"/>
  <c r="A28" i="116" s="1"/>
  <c r="A29" i="116" s="1"/>
  <c r="A30" i="116" s="1"/>
  <c r="A31" i="116" s="1"/>
  <c r="A32" i="116" s="1"/>
  <c r="A33" i="116" s="1"/>
  <c r="A34" i="116" s="1"/>
  <c r="A35" i="116" s="1"/>
  <c r="A36" i="116" s="1"/>
  <c r="E16" i="116"/>
  <c r="E17" i="116"/>
  <c r="E18" i="116"/>
  <c r="E19" i="116" s="1"/>
  <c r="E20" i="116" s="1"/>
  <c r="E21" i="116" s="1"/>
  <c r="E22" i="116"/>
  <c r="E23" i="116"/>
  <c r="E24" i="116" s="1"/>
  <c r="E25" i="116" s="1"/>
  <c r="E26" i="116" s="1"/>
  <c r="E27" i="116" s="1"/>
  <c r="E28" i="116" s="1"/>
  <c r="E29" i="116" s="1"/>
  <c r="E30" i="116" s="1"/>
  <c r="E31" i="116" s="1"/>
  <c r="E32" i="116" s="1"/>
  <c r="E33" i="116" s="1"/>
  <c r="E34" i="116" s="1"/>
  <c r="E35" i="116" s="1"/>
  <c r="E36" i="116" s="1"/>
  <c r="A39" i="116"/>
  <c r="A40" i="116" s="1"/>
  <c r="A41" i="116" s="1"/>
  <c r="A42" i="116" s="1"/>
  <c r="A43" i="116" s="1"/>
  <c r="A44" i="116" s="1"/>
  <c r="A45" i="116" s="1"/>
  <c r="A46" i="116" s="1"/>
  <c r="A47" i="116" s="1"/>
  <c r="A48" i="116" s="1"/>
  <c r="A49" i="116" s="1"/>
  <c r="A50" i="116" s="1"/>
  <c r="A51" i="116" s="1"/>
  <c r="A52" i="116" s="1"/>
  <c r="A53" i="116" s="1"/>
  <c r="E39" i="116"/>
  <c r="E40" i="116" s="1"/>
  <c r="E41" i="116" s="1"/>
  <c r="E42" i="116" s="1"/>
  <c r="E43" i="116" s="1"/>
  <c r="E44" i="116" s="1"/>
  <c r="E45" i="116" s="1"/>
  <c r="E46" i="116" s="1"/>
  <c r="E47" i="116" s="1"/>
  <c r="E48" i="116" s="1"/>
  <c r="E49" i="116" s="1"/>
  <c r="E50" i="116" s="1"/>
  <c r="E51" i="116" s="1"/>
  <c r="E52" i="116" s="1"/>
  <c r="E53" i="116" s="1"/>
  <c r="A12" i="115"/>
  <c r="A13" i="115"/>
  <c r="A14" i="115" s="1"/>
  <c r="A15" i="115" s="1"/>
  <c r="A16" i="115" s="1"/>
  <c r="A17" i="115" s="1"/>
  <c r="A18" i="115" s="1"/>
  <c r="A19" i="115" s="1"/>
  <c r="A20" i="115" s="1"/>
  <c r="A21" i="115" s="1"/>
  <c r="A22" i="115" s="1"/>
  <c r="A23" i="115" s="1"/>
  <c r="A24" i="115" s="1"/>
  <c r="A25" i="115" s="1"/>
  <c r="A26" i="115" s="1"/>
  <c r="A27" i="115" s="1"/>
  <c r="A28" i="115" s="1"/>
  <c r="A29" i="115" s="1"/>
  <c r="A30" i="115" s="1"/>
  <c r="A31" i="115" s="1"/>
  <c r="A32" i="115" s="1"/>
  <c r="A33" i="115" s="1"/>
  <c r="E12" i="115"/>
  <c r="E13" i="115"/>
  <c r="E14" i="115"/>
  <c r="E15" i="115" s="1"/>
  <c r="E16" i="115" s="1"/>
  <c r="E17" i="115" s="1"/>
  <c r="E18" i="115" s="1"/>
  <c r="E19" i="115" s="1"/>
  <c r="E20" i="115" s="1"/>
  <c r="E21" i="115" s="1"/>
  <c r="E22" i="115" s="1"/>
  <c r="E23" i="115" s="1"/>
  <c r="E24" i="115" s="1"/>
  <c r="E25" i="115" s="1"/>
  <c r="E26" i="115" s="1"/>
  <c r="E27" i="115" s="1"/>
  <c r="E28" i="115" s="1"/>
  <c r="E29" i="115" s="1"/>
  <c r="E30" i="115" s="1"/>
  <c r="E31" i="115" s="1"/>
  <c r="E32" i="115" s="1"/>
  <c r="E33" i="115" s="1"/>
  <c r="A36" i="115"/>
  <c r="A37" i="115"/>
  <c r="A38" i="115"/>
  <c r="A39" i="115"/>
  <c r="E36" i="115"/>
  <c r="E37" i="115"/>
  <c r="E38" i="115"/>
  <c r="E39" i="115"/>
  <c r="A44" i="115"/>
  <c r="A45" i="115"/>
  <c r="A46" i="115"/>
  <c r="E44" i="115"/>
  <c r="E45" i="115" s="1"/>
  <c r="E46" i="115" s="1"/>
  <c r="A51" i="115"/>
  <c r="A52" i="115"/>
  <c r="A53" i="115" s="1"/>
  <c r="E51" i="115"/>
  <c r="E52" i="115" s="1"/>
  <c r="E53" i="115" s="1"/>
  <c r="A57" i="115"/>
  <c r="E57" i="115"/>
  <c r="A13" i="114"/>
  <c r="A14" i="114" s="1"/>
  <c r="A15" i="114" s="1"/>
  <c r="A16" i="114" s="1"/>
  <c r="A17" i="114" s="1"/>
  <c r="E13" i="114"/>
  <c r="E14" i="114"/>
  <c r="E15" i="114" s="1"/>
  <c r="E16" i="114" s="1"/>
  <c r="E17" i="114" s="1"/>
  <c r="A20" i="114"/>
  <c r="E20" i="114"/>
  <c r="A23" i="114"/>
  <c r="A24" i="114" s="1"/>
  <c r="E23" i="114"/>
  <c r="E24" i="114"/>
  <c r="A27" i="114"/>
  <c r="A28" i="114" s="1"/>
  <c r="A29" i="114" s="1"/>
  <c r="A30" i="114" s="1"/>
  <c r="A31" i="114"/>
  <c r="E27" i="114"/>
  <c r="E28" i="114" s="1"/>
  <c r="E29" i="114" s="1"/>
  <c r="E30" i="114" s="1"/>
  <c r="E31" i="114"/>
  <c r="A34" i="114"/>
  <c r="E34" i="114"/>
  <c r="A40" i="114"/>
  <c r="A41" i="114" s="1"/>
  <c r="A42" i="114" s="1"/>
  <c r="A43" i="114" s="1"/>
  <c r="A44" i="114" s="1"/>
  <c r="A45" i="114" s="1"/>
  <c r="A46" i="114" s="1"/>
  <c r="A47" i="114" s="1"/>
  <c r="A48" i="114" s="1"/>
  <c r="A49" i="114" s="1"/>
  <c r="A50" i="114" s="1"/>
  <c r="A51" i="114" s="1"/>
  <c r="A52" i="114" s="1"/>
  <c r="A53" i="114" s="1"/>
  <c r="A54" i="114" s="1"/>
  <c r="A55" i="114" s="1"/>
  <c r="A56" i="114" s="1"/>
  <c r="A57" i="114" s="1"/>
  <c r="E40" i="114"/>
  <c r="E41" i="114" s="1"/>
  <c r="E42" i="114" s="1"/>
  <c r="E43" i="114" s="1"/>
  <c r="E44" i="114" s="1"/>
  <c r="E45" i="114" s="1"/>
  <c r="E46" i="114" s="1"/>
  <c r="E47" i="114" s="1"/>
  <c r="E48" i="114" s="1"/>
  <c r="E49" i="114" s="1"/>
  <c r="E50" i="114" s="1"/>
  <c r="E51" i="114" s="1"/>
  <c r="E52" i="114" s="1"/>
  <c r="E53" i="114" s="1"/>
  <c r="E54" i="114" s="1"/>
  <c r="E55" i="114" s="1"/>
  <c r="E56" i="114" s="1"/>
  <c r="E57" i="114" s="1"/>
  <c r="A11" i="106"/>
  <c r="A12" i="106"/>
  <c r="A13" i="106" s="1"/>
  <c r="E11" i="106"/>
  <c r="E12" i="106" s="1"/>
  <c r="E13" i="106" s="1"/>
  <c r="A26" i="106"/>
  <c r="A27" i="106"/>
  <c r="A28" i="106" s="1"/>
  <c r="A29" i="106" s="1"/>
  <c r="A30" i="106" s="1"/>
  <c r="A31" i="106" s="1"/>
  <c r="A32" i="106" s="1"/>
  <c r="A33" i="106" s="1"/>
  <c r="A34" i="106" s="1"/>
  <c r="A35" i="106" s="1"/>
  <c r="A36" i="106" s="1"/>
  <c r="E26" i="106"/>
  <c r="E27" i="106"/>
  <c r="E28" i="106" s="1"/>
  <c r="E29" i="106"/>
  <c r="E30" i="106"/>
  <c r="E31" i="106" s="1"/>
  <c r="E32" i="106" s="1"/>
  <c r="E33" i="106" s="1"/>
  <c r="E34" i="106"/>
  <c r="E35" i="106"/>
  <c r="E36" i="106" s="1"/>
  <c r="A44" i="106"/>
  <c r="A45" i="106" s="1"/>
  <c r="A46" i="106" s="1"/>
  <c r="E44" i="106"/>
  <c r="E45" i="106"/>
  <c r="E46" i="106"/>
  <c r="A9" i="105"/>
  <c r="A10" i="105"/>
  <c r="A11" i="105"/>
  <c r="A12" i="105"/>
  <c r="A13" i="105" s="1"/>
  <c r="E9" i="105"/>
  <c r="E10" i="105"/>
  <c r="E11" i="105"/>
  <c r="E12" i="105" s="1"/>
  <c r="E13" i="105"/>
  <c r="A20" i="105"/>
  <c r="E20" i="105"/>
  <c r="A24" i="105"/>
  <c r="A25" i="105"/>
  <c r="A26" i="105" s="1"/>
  <c r="E24" i="105"/>
  <c r="E25" i="105" s="1"/>
  <c r="E26" i="105"/>
  <c r="A42" i="105"/>
  <c r="E42" i="105"/>
  <c r="E43" i="105" s="1"/>
  <c r="E44" i="105"/>
  <c r="E45" i="105"/>
  <c r="E46" i="105"/>
  <c r="E47" i="105" s="1"/>
  <c r="E48" i="105" s="1"/>
  <c r="E49" i="105" s="1"/>
  <c r="E50" i="105"/>
  <c r="E51" i="105" s="1"/>
  <c r="E52" i="105"/>
  <c r="E53" i="105" s="1"/>
  <c r="E54" i="105" s="1"/>
  <c r="E55" i="105" s="1"/>
  <c r="E56" i="105" s="1"/>
  <c r="A43" i="105"/>
  <c r="A44" i="105" s="1"/>
  <c r="A45" i="105" s="1"/>
  <c r="A46" i="105" s="1"/>
  <c r="A47" i="105"/>
  <c r="A48" i="105"/>
  <c r="A49" i="105" s="1"/>
  <c r="A50" i="105" s="1"/>
  <c r="A51" i="105" s="1"/>
  <c r="A52" i="105" s="1"/>
  <c r="A53" i="105" s="1"/>
  <c r="A54" i="105" s="1"/>
  <c r="A55" i="105" s="1"/>
  <c r="A56" i="105" s="1"/>
  <c r="A12" i="104"/>
  <c r="A13" i="104"/>
  <c r="A14" i="104" s="1"/>
  <c r="A15" i="104" s="1"/>
  <c r="A16" i="104" s="1"/>
  <c r="A17" i="104" s="1"/>
  <c r="A18" i="104" s="1"/>
  <c r="A19" i="104" s="1"/>
  <c r="A20" i="104" s="1"/>
  <c r="A21" i="104" s="1"/>
  <c r="A22" i="104" s="1"/>
  <c r="A23" i="104" s="1"/>
  <c r="A24" i="104" s="1"/>
  <c r="A25" i="104" s="1"/>
  <c r="A26" i="104" s="1"/>
  <c r="A27" i="104" s="1"/>
  <c r="A28" i="104" s="1"/>
  <c r="A31" i="104" s="1"/>
  <c r="A32" i="104" s="1"/>
  <c r="A33" i="104" s="1"/>
  <c r="A34" i="104" s="1"/>
  <c r="A35" i="104" s="1"/>
  <c r="A36" i="104" s="1"/>
  <c r="A37" i="104" s="1"/>
  <c r="A38" i="104" s="1"/>
  <c r="A39" i="104" s="1"/>
  <c r="A42" i="104" s="1"/>
  <c r="E12" i="104"/>
  <c r="E13" i="104"/>
  <c r="E14" i="104" s="1"/>
  <c r="E15" i="104" s="1"/>
  <c r="E16" i="104" s="1"/>
  <c r="E17" i="104" s="1"/>
  <c r="E18" i="104" s="1"/>
  <c r="E19" i="104" s="1"/>
  <c r="E20" i="104" s="1"/>
  <c r="E21" i="104" s="1"/>
  <c r="E22" i="104" s="1"/>
  <c r="E23" i="104" s="1"/>
  <c r="E24" i="104" s="1"/>
  <c r="E25" i="104" s="1"/>
  <c r="E26" i="104" s="1"/>
  <c r="E27" i="104" s="1"/>
  <c r="E28" i="104" s="1"/>
  <c r="E31" i="104" s="1"/>
  <c r="E32" i="104" s="1"/>
  <c r="E33" i="104" s="1"/>
  <c r="E34" i="104" s="1"/>
  <c r="E35" i="104" s="1"/>
  <c r="E36" i="104" s="1"/>
  <c r="E37" i="104" s="1"/>
  <c r="E38" i="104" s="1"/>
  <c r="E39" i="104" s="1"/>
  <c r="E42" i="104" s="1"/>
  <c r="E43" i="104" s="1"/>
  <c r="E44" i="104" s="1"/>
  <c r="E45" i="104" s="1"/>
  <c r="E46" i="104" s="1"/>
  <c r="E47" i="104" s="1"/>
  <c r="E48" i="104" s="1"/>
  <c r="E49" i="104" s="1"/>
  <c r="E50" i="104" s="1"/>
  <c r="E51" i="104" s="1"/>
  <c r="E52" i="104" s="1"/>
  <c r="E53" i="104" s="1"/>
  <c r="E54" i="104" s="1"/>
  <c r="E55" i="104" s="1"/>
  <c r="E56" i="104" s="1"/>
  <c r="E57" i="104" s="1"/>
  <c r="E58" i="104" s="1"/>
  <c r="E59" i="104" s="1"/>
  <c r="E60" i="104" s="1"/>
  <c r="A44" i="104"/>
  <c r="A45" i="104" s="1"/>
  <c r="A46" i="104"/>
  <c r="A47" i="104" s="1"/>
  <c r="A48" i="104" s="1"/>
  <c r="A49" i="104" s="1"/>
  <c r="A50" i="104" s="1"/>
  <c r="A51" i="104" s="1"/>
  <c r="A52" i="104" s="1"/>
  <c r="A53" i="104" s="1"/>
  <c r="A54" i="104" s="1"/>
  <c r="A55" i="104" s="1"/>
  <c r="A56" i="104" s="1"/>
  <c r="A57" i="104" s="1"/>
  <c r="A58" i="104" s="1"/>
  <c r="A59" i="104" s="1"/>
  <c r="A60" i="104" s="1"/>
  <c r="A9" i="103"/>
  <c r="E9" i="103"/>
  <c r="E10" i="103"/>
  <c r="E11" i="103"/>
  <c r="A10" i="103"/>
  <c r="A11" i="103"/>
  <c r="E14" i="103"/>
  <c r="A20" i="103"/>
  <c r="A21" i="103" s="1"/>
  <c r="A22" i="103"/>
  <c r="A23" i="103" s="1"/>
  <c r="E20" i="103"/>
  <c r="E21" i="103" s="1"/>
  <c r="E22" i="103"/>
  <c r="E23" i="103"/>
  <c r="A31" i="103"/>
  <c r="A32" i="103" s="1"/>
  <c r="E31" i="103"/>
  <c r="E32" i="103"/>
  <c r="A46" i="103"/>
  <c r="A47" i="103" s="1"/>
  <c r="A48" i="103" s="1"/>
  <c r="A49" i="103" s="1"/>
  <c r="A50" i="103" s="1"/>
  <c r="E46" i="103"/>
  <c r="E47" i="103"/>
  <c r="E48" i="103"/>
  <c r="E49" i="103"/>
  <c r="E50" i="103" s="1"/>
  <c r="A13" i="102"/>
  <c r="A14" i="102" s="1"/>
  <c r="A15" i="102" s="1"/>
  <c r="A16" i="102" s="1"/>
  <c r="A17" i="102" s="1"/>
  <c r="A18" i="102" s="1"/>
  <c r="E13" i="102"/>
  <c r="E14" i="102" s="1"/>
  <c r="E15" i="102"/>
  <c r="E16" i="102"/>
  <c r="E17" i="102"/>
  <c r="E18" i="102" s="1"/>
  <c r="A22" i="102"/>
  <c r="A23" i="102"/>
  <c r="A24" i="102"/>
  <c r="A25" i="102" s="1"/>
  <c r="E22" i="102"/>
  <c r="E23" i="102" s="1"/>
  <c r="E24" i="102" s="1"/>
  <c r="E25" i="102" s="1"/>
  <c r="A43" i="102"/>
  <c r="A44" i="102"/>
  <c r="A45" i="102" s="1"/>
  <c r="E43" i="102"/>
  <c r="E44" i="102"/>
  <c r="E45" i="102"/>
  <c r="A48" i="102"/>
  <c r="A49" i="102" s="1"/>
  <c r="A50" i="102"/>
  <c r="A51" i="102"/>
  <c r="E48" i="102"/>
  <c r="E49" i="102" s="1"/>
  <c r="E50" i="102" s="1"/>
  <c r="E51" i="102" s="1"/>
  <c r="A56" i="102"/>
  <c r="A57" i="102" s="1"/>
  <c r="E56" i="102"/>
  <c r="E57" i="102" s="1"/>
  <c r="A14" i="101"/>
  <c r="A15" i="101" s="1"/>
  <c r="A16" i="101"/>
  <c r="A17" i="101"/>
  <c r="A18" i="101" s="1"/>
  <c r="A19" i="101" s="1"/>
  <c r="A20" i="101" s="1"/>
  <c r="A21" i="101" s="1"/>
  <c r="A22" i="101" s="1"/>
  <c r="E14" i="101"/>
  <c r="E15" i="101"/>
  <c r="E16" i="101"/>
  <c r="E17" i="101"/>
  <c r="E18" i="101" s="1"/>
  <c r="E19" i="101" s="1"/>
  <c r="E20" i="101" s="1"/>
  <c r="E21" i="101" s="1"/>
  <c r="E22" i="101" s="1"/>
  <c r="A13" i="100"/>
  <c r="A14" i="100" s="1"/>
  <c r="A15" i="100" s="1"/>
  <c r="A16" i="100" s="1"/>
  <c r="A17" i="100" s="1"/>
  <c r="A18" i="100" s="1"/>
  <c r="A19" i="100" s="1"/>
  <c r="A20" i="100" s="1"/>
  <c r="A21" i="100" s="1"/>
  <c r="E13" i="100"/>
  <c r="E14" i="100"/>
  <c r="E15" i="100" s="1"/>
  <c r="E16" i="100" s="1"/>
  <c r="E17" i="100" s="1"/>
  <c r="E18" i="100" s="1"/>
  <c r="E19" i="100" s="1"/>
  <c r="E20" i="100" s="1"/>
  <c r="E21" i="100" s="1"/>
  <c r="C34" i="114" l="1"/>
  <c r="C38" i="118"/>
  <c r="C52" i="118" s="1"/>
  <c r="D34" i="114"/>
  <c r="D52" i="118"/>
  <c r="F41" i="109"/>
  <c r="F49" i="109" s="1"/>
  <c r="F51" i="109" s="1"/>
  <c r="F40" i="108"/>
  <c r="F48" i="108" s="1"/>
  <c r="F50" i="108" s="1"/>
  <c r="D54" i="106"/>
  <c r="F55" i="106" s="1"/>
  <c r="D34" i="105"/>
  <c r="F35" i="105" s="1"/>
  <c r="D58" i="102"/>
  <c r="D15" i="103" s="1"/>
  <c r="D26" i="103" s="1"/>
  <c r="D35" i="103" s="1"/>
  <c r="C54" i="118" l="1"/>
  <c r="D54" i="118"/>
</calcChain>
</file>

<file path=xl/sharedStrings.xml><?xml version="1.0" encoding="utf-8"?>
<sst xmlns="http://schemas.openxmlformats.org/spreadsheetml/2006/main" count="1694" uniqueCount="1026">
  <si>
    <r>
      <t>transactions during the reporting year</t>
    </r>
    <r>
      <rPr>
        <sz val="11"/>
        <rFont val="Times New Roman"/>
        <family val="1"/>
      </rPr>
      <t xml:space="preserve">,  including, but not limited to, controlling entities, subsidiaries, joint </t>
    </r>
  </si>
  <si>
    <r>
      <t xml:space="preserve">          Total Operating Expenses  </t>
    </r>
    <r>
      <rPr>
        <sz val="8"/>
        <rFont val="Times New Roman"/>
        <family val="1"/>
      </rPr>
      <t>(Lines 2 thru 18)</t>
    </r>
  </si>
  <si>
    <r>
      <t xml:space="preserve">           Total Other Income    </t>
    </r>
    <r>
      <rPr>
        <sz val="8"/>
        <rFont val="Times New Roman"/>
        <family val="1"/>
      </rPr>
      <t>(Lines 24 thru 32)</t>
    </r>
  </si>
  <si>
    <r>
      <t xml:space="preserve">          Total Other Income Deductions  </t>
    </r>
    <r>
      <rPr>
        <sz val="8"/>
        <rFont val="Times New Roman"/>
        <family val="1"/>
      </rPr>
      <t>(Lines 33.5 thru 35)</t>
    </r>
  </si>
  <si>
    <r>
      <t xml:space="preserve">       Total Taxes on Other Income &amp; Ded. </t>
    </r>
    <r>
      <rPr>
        <sz val="8"/>
        <rFont val="Times New Roman"/>
        <family val="1"/>
      </rPr>
      <t>(Lines 38 thru 43)</t>
    </r>
  </si>
  <si>
    <r>
      <t xml:space="preserve">(432) </t>
    </r>
    <r>
      <rPr>
        <sz val="9"/>
        <rFont val="Times New Roman"/>
        <family val="1"/>
      </rPr>
      <t>Allowance for Borrowed Funds used during Construction-Cr.</t>
    </r>
  </si>
  <si>
    <r>
      <t xml:space="preserve">       Total Interest Charges  </t>
    </r>
    <r>
      <rPr>
        <sz val="8"/>
        <rFont val="Times New Roman"/>
        <family val="1"/>
      </rPr>
      <t>(Lines 46 thru 51)</t>
    </r>
  </si>
  <si>
    <r>
      <t xml:space="preserve">       Net Extraordinary Items     </t>
    </r>
    <r>
      <rPr>
        <sz val="8"/>
        <rFont val="Times New Roman"/>
        <family val="1"/>
      </rPr>
      <t>(Lines 54 thru 56)</t>
    </r>
  </si>
  <si>
    <r>
      <t xml:space="preserve">(154) Plant Materials and Operating Supplies </t>
    </r>
    <r>
      <rPr>
        <sz val="8"/>
        <rFont val="Times New Roman"/>
        <family val="1"/>
      </rPr>
      <t>(Major only)</t>
    </r>
  </si>
  <si>
    <r>
      <t>(174) Miscellaneous Current and Accrued Assets</t>
    </r>
    <r>
      <rPr>
        <sz val="8"/>
        <rFont val="Times New Roman"/>
        <family val="1"/>
      </rPr>
      <t>[requires Footnote]</t>
    </r>
  </si>
  <si>
    <t>- ii -</t>
  </si>
  <si>
    <t>- 1 -</t>
  </si>
  <si>
    <t>- 2 -</t>
  </si>
  <si>
    <t>- 3 -</t>
  </si>
  <si>
    <t>- 4 -</t>
  </si>
  <si>
    <t>- 5 -</t>
  </si>
  <si>
    <t>- 6 -</t>
  </si>
  <si>
    <t>- 7 -</t>
  </si>
  <si>
    <t>- 8 -</t>
  </si>
  <si>
    <t>- 9 -</t>
  </si>
  <si>
    <t>- 10 -</t>
  </si>
  <si>
    <t>- 11 -</t>
  </si>
  <si>
    <t>- 12 -</t>
  </si>
  <si>
    <t>- 13 -</t>
  </si>
  <si>
    <t>- 14 -</t>
  </si>
  <si>
    <t>- 15 -</t>
  </si>
  <si>
    <t>- 16 -</t>
  </si>
  <si>
    <t>- 17 -</t>
  </si>
  <si>
    <t>- 19 -</t>
  </si>
  <si>
    <t>- 22 -</t>
  </si>
  <si>
    <t>- 24 -</t>
  </si>
  <si>
    <t>- 25 -</t>
  </si>
  <si>
    <t>- 26 -</t>
  </si>
  <si>
    <t>- 27 -</t>
  </si>
  <si>
    <t>- 30 -</t>
  </si>
  <si>
    <t>- 31 -</t>
  </si>
  <si>
    <r>
      <t xml:space="preserve">          TOTAL DEFERRED DEBITS  </t>
    </r>
    <r>
      <rPr>
        <sz val="8"/>
        <rFont val="Times New Roman"/>
        <family val="1"/>
      </rPr>
      <t>(Lines 58 thru 70)</t>
    </r>
  </si>
  <si>
    <r>
      <t xml:space="preserve">   TOTAL PROPRIETARY CAPITAL  </t>
    </r>
    <r>
      <rPr>
        <sz val="8"/>
        <rFont val="Times New Roman"/>
        <family val="1"/>
      </rPr>
      <t>(Lines 73 thru 91)</t>
    </r>
  </si>
  <si>
    <r>
      <t xml:space="preserve">        TOTAL LONG-TERM DEBT  </t>
    </r>
    <r>
      <rPr>
        <sz val="8"/>
        <rFont val="Times New Roman"/>
        <family val="1"/>
      </rPr>
      <t>(Lines 93 thru 97)</t>
    </r>
  </si>
  <si>
    <r>
      <t xml:space="preserve">TOTAL OTHER NONCURRENT LIABILITIES </t>
    </r>
    <r>
      <rPr>
        <sz val="8"/>
        <rFont val="Times New Roman"/>
        <family val="1"/>
      </rPr>
      <t>(Lines 99 thru 101)</t>
    </r>
  </si>
  <si>
    <r>
      <t xml:space="preserve">(281) Accum. Deferred Income Taxes </t>
    </r>
    <r>
      <rPr>
        <sz val="8"/>
        <rFont val="Times New Roman"/>
        <family val="1"/>
      </rPr>
      <t>- Accel. Amort. Property</t>
    </r>
  </si>
  <si>
    <r>
      <t xml:space="preserve">    TOTAL DEFERRED CREDITS  </t>
    </r>
    <r>
      <rPr>
        <sz val="8"/>
        <rFont val="Times New Roman"/>
        <family val="1"/>
      </rPr>
      <t>(Lines 120 thru 128)</t>
    </r>
  </si>
  <si>
    <r>
      <t xml:space="preserve">  TOTAL  </t>
    </r>
    <r>
      <rPr>
        <sz val="8"/>
        <rFont val="Times New Roman"/>
        <family val="1"/>
      </rPr>
      <t>(Must equal Page 10, Line 31)</t>
    </r>
  </si>
  <si>
    <r>
      <t xml:space="preserve">        Total Sales of Gas  </t>
    </r>
    <r>
      <rPr>
        <sz val="8"/>
        <rFont val="Times New Roman"/>
        <family val="1"/>
      </rPr>
      <t>(Lines 1 thru 8)</t>
    </r>
  </si>
  <si>
    <r>
      <t xml:space="preserve">       Total Other Operating Revenues  </t>
    </r>
    <r>
      <rPr>
        <sz val="8"/>
        <rFont val="Times New Roman"/>
        <family val="1"/>
      </rPr>
      <t>(Lines 10 thru 20)</t>
    </r>
  </si>
  <si>
    <r>
      <t xml:space="preserve">     TOTAL OPERATING REVENUES  </t>
    </r>
    <r>
      <rPr>
        <sz val="8"/>
        <rFont val="Times New Roman"/>
        <family val="1"/>
      </rPr>
      <t>(Line 9 plus 21)</t>
    </r>
  </si>
  <si>
    <r>
      <t xml:space="preserve">          Total Prod. &amp; Gathering Expenses  </t>
    </r>
    <r>
      <rPr>
        <sz val="8"/>
        <rFont val="Times New Roman"/>
        <family val="1"/>
      </rPr>
      <t>(Lines 24 thru 43)</t>
    </r>
  </si>
  <si>
    <r>
      <t xml:space="preserve">        Total Products Extraction Expenses  </t>
    </r>
    <r>
      <rPr>
        <sz val="8"/>
        <rFont val="Times New Roman"/>
        <family val="1"/>
      </rPr>
      <t>(Lines 45 thru 66)</t>
    </r>
  </si>
  <si>
    <r>
      <t xml:space="preserve">       Total Exploration &amp; Development Exp.  </t>
    </r>
    <r>
      <rPr>
        <sz val="8"/>
        <rFont val="Times New Roman"/>
        <family val="1"/>
      </rPr>
      <t>(Lines 68 thru 71)</t>
    </r>
  </si>
  <si>
    <r>
      <t xml:space="preserve">        Total Other Gas Supply Expenses  </t>
    </r>
    <r>
      <rPr>
        <sz val="8"/>
        <rFont val="Times New Roman"/>
        <family val="1"/>
      </rPr>
      <t>(Lines 73 thru 91)</t>
    </r>
  </si>
  <si>
    <r>
      <t xml:space="preserve">        Total Undergrnd. Storage Exp.  </t>
    </r>
    <r>
      <rPr>
        <sz val="8"/>
        <rFont val="Times New Roman"/>
        <family val="1"/>
      </rPr>
      <t>(Lines 93 thru 113)</t>
    </r>
  </si>
  <si>
    <r>
      <t xml:space="preserve">      Total Other Storage Expenses  </t>
    </r>
    <r>
      <rPr>
        <sz val="8"/>
        <rFont val="Times New Roman"/>
        <family val="1"/>
      </rPr>
      <t>(Lines 115 thru 129)</t>
    </r>
  </si>
  <si>
    <r>
      <t xml:space="preserve">        Total LNG Terminaling &amp; Proc. Exp. </t>
    </r>
    <r>
      <rPr>
        <sz val="8"/>
        <rFont val="Times New Roman"/>
        <family val="1"/>
      </rPr>
      <t>(Line 131 &amp; 132)</t>
    </r>
  </si>
  <si>
    <r>
      <t xml:space="preserve">       Total Transmission Expenses  </t>
    </r>
    <r>
      <rPr>
        <sz val="8"/>
        <rFont val="Times New Roman"/>
        <family val="1"/>
      </rPr>
      <t>(Lines 134 thru 145)</t>
    </r>
  </si>
  <si>
    <r>
      <t xml:space="preserve">       Total Distribution Expenses  </t>
    </r>
    <r>
      <rPr>
        <sz val="8"/>
        <rFont val="Times New Roman"/>
        <family val="1"/>
      </rPr>
      <t>(Lines 147 thru 168)</t>
    </r>
  </si>
  <si>
    <r>
      <t xml:space="preserve">      Total Customer Accounts Expenses  </t>
    </r>
    <r>
      <rPr>
        <sz val="8"/>
        <rFont val="Times New Roman"/>
        <family val="1"/>
      </rPr>
      <t>(Lines 170 thru 174)</t>
    </r>
  </si>
  <si>
    <r>
      <t xml:space="preserve">     Total Cust. Service and Inform. Exp. </t>
    </r>
    <r>
      <rPr>
        <sz val="8"/>
        <rFont val="Times New Roman"/>
        <family val="1"/>
      </rPr>
      <t>(Lines 176 thru 179)</t>
    </r>
  </si>
  <si>
    <r>
      <t xml:space="preserve">        Total Sales Expenses       </t>
    </r>
    <r>
      <rPr>
        <sz val="8"/>
        <rFont val="Times New Roman"/>
        <family val="1"/>
      </rPr>
      <t>(Lines 181 thru 184)</t>
    </r>
  </si>
  <si>
    <r>
      <t xml:space="preserve">      Total Admin. &amp; General Expenses  </t>
    </r>
    <r>
      <rPr>
        <sz val="8"/>
        <rFont val="Times New Roman"/>
        <family val="1"/>
      </rPr>
      <t>(Lines 186 thru 199)</t>
    </r>
  </si>
  <si>
    <t>Total (Accounts 350.1 - 358)</t>
  </si>
  <si>
    <t>Line 28(e) must equal Page 12, Line 9(c)</t>
  </si>
  <si>
    <t>Extraordinary Income</t>
  </si>
  <si>
    <t>Extraordinary Deductions</t>
  </si>
  <si>
    <t>Respondent's Own Production in Texas</t>
  </si>
  <si>
    <t>Gathering and Transmission Gas Purchases in Texas</t>
  </si>
  <si>
    <t>Gathering and Transmission Gas Sales in Texas</t>
  </si>
  <si>
    <t>Other Gas Purchases</t>
  </si>
  <si>
    <t>Revenue From Section 311 Transportation of Gas of Others in Texas</t>
  </si>
  <si>
    <t>Revenue From Intrastate Transportation of Gas of Others in Texas</t>
  </si>
  <si>
    <t>Revenue From Storing Gas of Others</t>
  </si>
  <si>
    <t>Other Gas Revenues</t>
  </si>
  <si>
    <t>Footnote Data</t>
  </si>
  <si>
    <t>27(A)</t>
  </si>
  <si>
    <t>28(A)</t>
  </si>
  <si>
    <r>
      <t xml:space="preserve">      Total Other Operating Expenses  </t>
    </r>
    <r>
      <rPr>
        <sz val="8"/>
        <rFont val="Times New Roman"/>
        <family val="1"/>
      </rPr>
      <t>(Lines 202 thru 211)</t>
    </r>
  </si>
  <si>
    <r>
      <t xml:space="preserve">TOTAL OPERATING EXPENSES  </t>
    </r>
    <r>
      <rPr>
        <sz val="8"/>
        <rFont val="Times New Roman"/>
        <family val="1"/>
      </rPr>
      <t>(Line 201 plus 212)</t>
    </r>
  </si>
  <si>
    <t>ALL QUESTIONS MUST BE ANSWERED BY EACH UTILITY.</t>
  </si>
  <si>
    <r>
      <t xml:space="preserve">RRC Lease ID. No. If Casinghead Gas </t>
    </r>
    <r>
      <rPr>
        <b/>
        <u/>
        <sz val="10"/>
        <rFont val="Times New Roman"/>
        <family val="1"/>
      </rPr>
      <t>or</t>
    </r>
  </si>
  <si>
    <r>
      <t xml:space="preserve">                                                                                 TOTAL  </t>
    </r>
    <r>
      <rPr>
        <sz val="8"/>
        <rFont val="Times New Roman"/>
        <family val="1"/>
      </rPr>
      <t>(must equal Page 11, Line 54)</t>
    </r>
  </si>
  <si>
    <t>Revenues and Expenses from Nonutility Operations</t>
  </si>
  <si>
    <t>REVENUE FROM SECTION 311 TRANSPORTATION OF GAS OF OTHERS IN TEXAS (Acct. 489.1-489.2)</t>
  </si>
  <si>
    <t>-28A-</t>
  </si>
  <si>
    <t>- 29 -</t>
  </si>
  <si>
    <t xml:space="preserve">     Commission notification (Tex. Util. Code, § 102.051).</t>
  </si>
  <si>
    <t>1. The  sale,  acquisition,  lease or  rental  of  any  plant as an  operating unit or system in this state for a total consideration</t>
  </si>
  <si>
    <t>Describe in sufficient detail to explain the item(s)</t>
  </si>
  <si>
    <t>( Show Sub-Totals for each account.  i.e. 489.1 Gathering Facilities, 489.2 Transmission Facilities)</t>
  </si>
  <si>
    <t>p. 18, Ln. 8(d)</t>
  </si>
  <si>
    <t>p. 25, Ln. 210(c)</t>
  </si>
  <si>
    <r>
      <t xml:space="preserve">operated in Texas under additions.  </t>
    </r>
    <r>
      <rPr>
        <b/>
        <sz val="10"/>
        <rFont val="Times New Roman"/>
        <family val="1"/>
      </rPr>
      <t>This does not include distribution system mains and services.</t>
    </r>
  </si>
  <si>
    <t xml:space="preserve">          Additions during the year</t>
  </si>
  <si>
    <t xml:space="preserve">          Retirements during the year</t>
  </si>
  <si>
    <t xml:space="preserve">          TOTAL MILES OF PIPELINE IN SERVICE AT YEAR END</t>
  </si>
  <si>
    <t>Reminder:</t>
  </si>
  <si>
    <t>ADDRESS</t>
  </si>
  <si>
    <t>SYSTEM MAP(S)</t>
  </si>
  <si>
    <t>FOOTNOTE DATA</t>
  </si>
  <si>
    <t>Page</t>
  </si>
  <si>
    <t>Row</t>
  </si>
  <si>
    <t>Column</t>
  </si>
  <si>
    <t>Comments</t>
  </si>
  <si>
    <t>MMBtu</t>
  </si>
  <si>
    <t>TRANSMISSION ANNUAL REPORT</t>
  </si>
  <si>
    <t xml:space="preserve"> GAS UTILITIES</t>
  </si>
  <si>
    <t>RAILROAD COMMISSION</t>
  </si>
  <si>
    <t>OF TEXAS</t>
  </si>
  <si>
    <t>Published by</t>
  </si>
  <si>
    <t>P. O. Box 12967</t>
  </si>
  <si>
    <t>Austin, Texas  78711-2967</t>
  </si>
  <si>
    <t>TDD  1-800-735-2989</t>
  </si>
  <si>
    <t>Officers and Directors</t>
  </si>
  <si>
    <t>Common Stockholders</t>
  </si>
  <si>
    <t>Notes Receivable</t>
  </si>
  <si>
    <t>Receivables from Associated Companies</t>
  </si>
  <si>
    <t>Notes Payable</t>
  </si>
  <si>
    <t>Payables to Associated Companies</t>
  </si>
  <si>
    <t>Miscellaneous Nonoperating Income</t>
  </si>
  <si>
    <t>OF</t>
  </si>
  <si>
    <t>GAS UTILITY</t>
  </si>
  <si>
    <t>TO THE</t>
  </si>
  <si>
    <t>RAILROAD COMMISSION OF TEXAS</t>
  </si>
  <si>
    <t>AFFIDAVIT</t>
  </si>
  <si>
    <t>REPRESENTATIVE OF COMPANY (Signature)</t>
  </si>
  <si>
    <t>TITLE</t>
  </si>
  <si>
    <t>REPRESENTATIVE OF COMPANY (Type or Print)</t>
  </si>
  <si>
    <t>DATE</t>
  </si>
  <si>
    <t>TELEPHONE NUMBER</t>
  </si>
  <si>
    <t>GENERAL INSTRUCTIONS</t>
  </si>
  <si>
    <t>WHO MUST FILE;  WHEN TO FILE</t>
  </si>
  <si>
    <t>REPORTING PERIOD</t>
  </si>
  <si>
    <t>COMPLETE ALL REQUIRED ENTRIES</t>
  </si>
  <si>
    <t>INCOMPLETE REPORTS ARE SUBJECT TO BEING RETURNED.</t>
  </si>
  <si>
    <t>ROUNDING AND ABBREVIATIONS</t>
  </si>
  <si>
    <t>ATTACHMENTS</t>
  </si>
  <si>
    <t xml:space="preserve">                                                                                                                                            </t>
  </si>
  <si>
    <t/>
  </si>
  <si>
    <t>Line</t>
  </si>
  <si>
    <t>No.</t>
  </si>
  <si>
    <t>(a)</t>
  </si>
  <si>
    <t>(b)</t>
  </si>
  <si>
    <t>(c)</t>
  </si>
  <si>
    <t>(d)</t>
  </si>
  <si>
    <t xml:space="preserve"> </t>
  </si>
  <si>
    <t>Particulars</t>
  </si>
  <si>
    <t>UTILITY INFORMATION</t>
  </si>
  <si>
    <t>- 23 -</t>
  </si>
  <si>
    <t>- 21 -</t>
  </si>
  <si>
    <t>- 20 -</t>
  </si>
  <si>
    <t>- 18 -</t>
  </si>
  <si>
    <t>p. 25, Ln. 201(c)</t>
  </si>
  <si>
    <t>p. 25, Ln. 202(c)</t>
  </si>
  <si>
    <t>Report details of items included in Acct. 421.  Provide sufficient description of activity in column (a).</t>
  </si>
  <si>
    <t>Report details of items included in Acct. 435.  Provide sufficient description of deduction in column (a).</t>
  </si>
  <si>
    <t>p. 21, Ln. 22(c)</t>
  </si>
  <si>
    <t>p. 25, Ln. 205(c)</t>
  </si>
  <si>
    <t>p. 25, Ln. 206(c)</t>
  </si>
  <si>
    <t>p. 25, Ln. 207(c)</t>
  </si>
  <si>
    <t>p. 25, Ln. 208(c)</t>
  </si>
  <si>
    <t>p. 25, Ln. 209(c)</t>
  </si>
  <si>
    <t>p. 25, Ln. 211(c)</t>
  </si>
  <si>
    <t>p. 25, Ln. 213(c)</t>
  </si>
  <si>
    <t>p. 18, Ln. 16(b)</t>
  </si>
  <si>
    <t>- i -</t>
  </si>
  <si>
    <t>For any page that is not applicable to the respondent, omit the page and enter "NA," "NONE," or "NOT</t>
  </si>
  <si>
    <t>Accumulated Depreciation of Gas Utility Plant in Service</t>
  </si>
  <si>
    <t>Sale of Respondent's Own Production in Texas</t>
  </si>
  <si>
    <t>(Col. (d), Line 8 above must equal Page 10, Line  26)</t>
  </si>
  <si>
    <t xml:space="preserve">    </t>
  </si>
  <si>
    <t>7.  If the Respondent was subject to bankruptcy, receivership, or other trust, answer the following:</t>
  </si>
  <si>
    <t>(Lines 20 &amp; 29 &amp; 57 &amp; 71)</t>
  </si>
  <si>
    <r>
      <t xml:space="preserve">          TOTAL UTILITY PLANT  </t>
    </r>
    <r>
      <rPr>
        <sz val="8"/>
        <rFont val="Times New Roman"/>
        <family val="1"/>
      </rPr>
      <t xml:space="preserve">(Lines 1 thru 19) </t>
    </r>
  </si>
  <si>
    <t>(Lines 21 thru 28)</t>
  </si>
  <si>
    <r>
      <t xml:space="preserve">                                                                                 TOTAL  </t>
    </r>
    <r>
      <rPr>
        <sz val="8"/>
        <rFont val="Times New Roman"/>
        <family val="1"/>
      </rPr>
      <t>(must equal Page 11, Line 55)</t>
    </r>
  </si>
  <si>
    <t>IMPORTANT CHANGES DURING THE YEAR</t>
  </si>
  <si>
    <t>In this section, give details concerning the matters indicated below, during this reporting period.  Make the statements</t>
  </si>
  <si>
    <t xml:space="preserve">                                                                                                                                             </t>
  </si>
  <si>
    <t>p. 15, Ln. 8(b)</t>
  </si>
  <si>
    <t>p. 15, Ln. 8(c)</t>
  </si>
  <si>
    <r>
      <t xml:space="preserve">TOTAL  </t>
    </r>
    <r>
      <rPr>
        <sz val="8"/>
        <rFont val="Times New Roman"/>
        <family val="1"/>
      </rPr>
      <t>(must equal Page 12, Lines 38 &amp; 39)</t>
    </r>
  </si>
  <si>
    <r>
      <t>TOTAL</t>
    </r>
    <r>
      <rPr>
        <sz val="10"/>
        <rFont val="Times New Roman"/>
        <family val="1"/>
      </rPr>
      <t xml:space="preserve"> Revenue From Storage</t>
    </r>
    <r>
      <rPr>
        <sz val="12"/>
        <rFont val="Times New Roman"/>
        <family val="1"/>
      </rPr>
      <t xml:space="preserve">  </t>
    </r>
    <r>
      <rPr>
        <sz val="8"/>
        <rFont val="Times New Roman"/>
        <family val="1"/>
      </rPr>
      <t>(must equal Page 21, Line 13)</t>
    </r>
  </si>
  <si>
    <r>
      <t>TOTAL</t>
    </r>
    <r>
      <rPr>
        <sz val="10"/>
        <rFont val="Times New Roman"/>
        <family val="1"/>
      </rPr>
      <t xml:space="preserve">   </t>
    </r>
    <r>
      <rPr>
        <sz val="8"/>
        <rFont val="Times New Roman"/>
        <family val="1"/>
      </rPr>
      <t>(Must equal Page 21, Line 19)</t>
    </r>
  </si>
  <si>
    <t xml:space="preserve">     notification (Tex. Util. Code, § 102.052).</t>
  </si>
  <si>
    <t>4.   The loan of money, stocks, bonds, notes, or other forms of indebtedness to any corporation or person owning</t>
  </si>
  <si>
    <t>5.   Additional matters of fact (not elsewhere provided for) which the Respondent may desire to include in its report.</t>
  </si>
  <si>
    <t>AFFILIATES</t>
  </si>
  <si>
    <t>% Control</t>
  </si>
  <si>
    <t>Name of Company</t>
  </si>
  <si>
    <t>Relationship</t>
  </si>
  <si>
    <t>Nature of Business</t>
  </si>
  <si>
    <t>(Direct and</t>
  </si>
  <si>
    <t>to Respondent</t>
  </si>
  <si>
    <t>Indirect)</t>
  </si>
  <si>
    <t>%</t>
  </si>
  <si>
    <t>Gas Operating Revenues and Expenses</t>
  </si>
  <si>
    <t>REQUIRED VOLUME REPORTING</t>
  </si>
  <si>
    <t>OFFICERS AND DIRECTORS</t>
  </si>
  <si>
    <t>Report  the names  of officers  and  directors  at end of reporting period,   and designate  directors with an</t>
  </si>
  <si>
    <t>asterisk (*).  List only the primary officers.   It is not necessary to include assistant vice presidents or other</t>
  </si>
  <si>
    <t>Title of Officers or Occupation and</t>
  </si>
  <si>
    <t>Directors</t>
  </si>
  <si>
    <t>Name</t>
  </si>
  <si>
    <t>Principal Business Address of</t>
  </si>
  <si>
    <t xml:space="preserve">Length </t>
  </si>
  <si>
    <t xml:space="preserve">Term </t>
  </si>
  <si>
    <t>Directors Who Are Not Officers</t>
  </si>
  <si>
    <t>of Term</t>
  </si>
  <si>
    <t>Expires</t>
  </si>
  <si>
    <t>COMMON STOCKHOLDERS</t>
  </si>
  <si>
    <t>Name and Address</t>
  </si>
  <si>
    <t>Number of Shares</t>
  </si>
  <si>
    <t>% Ownership</t>
  </si>
  <si>
    <t>PREFERRED STOCKHOLDERS</t>
  </si>
  <si>
    <t>Report the names and addresses of the ten largest stockholders for each class of preferred stock at year-end.</t>
  </si>
  <si>
    <t>(843.7) Maintenance of Compressor Equipment</t>
  </si>
  <si>
    <t>If any stock is held by a nominee, give known details as to the beneficiary.</t>
  </si>
  <si>
    <t>INCOME STATEMENT</t>
  </si>
  <si>
    <t>Account</t>
  </si>
  <si>
    <t>Cross Reference</t>
  </si>
  <si>
    <t>Year Ended Dec. 31</t>
  </si>
  <si>
    <t>UTILITY OPERATING INCOME</t>
  </si>
  <si>
    <t>(400) Operating Revenues</t>
  </si>
  <si>
    <t>$</t>
  </si>
  <si>
    <t>Operating Expenses</t>
  </si>
  <si>
    <t>(401-402) Operation &amp; Maintenance Expenses</t>
  </si>
  <si>
    <t xml:space="preserve">(403-403.1) Depreciation Expenses </t>
  </si>
  <si>
    <t xml:space="preserve">(404.1-3) Amortizations of Limited Term Gas Plants </t>
  </si>
  <si>
    <t>volumes in MMBtu.     See also Page 27A for reporting Acct. 805 Purchases, if needed.</t>
  </si>
  <si>
    <r>
      <t>sub-totals for each account.   In column (c) "From Whom Purchased" n</t>
    </r>
    <r>
      <rPr>
        <b/>
        <sz val="10"/>
        <rFont val="Times New Roman"/>
        <family val="1"/>
      </rPr>
      <t xml:space="preserve">ote affiliates with an asterisk (*).    </t>
    </r>
    <r>
      <rPr>
        <sz val="10"/>
        <rFont val="Times New Roman"/>
        <family val="1"/>
      </rPr>
      <t>Report</t>
    </r>
    <r>
      <rPr>
        <b/>
        <sz val="10"/>
        <rFont val="Times New Roman"/>
        <family val="1"/>
      </rPr>
      <t xml:space="preserve"> </t>
    </r>
  </si>
  <si>
    <r>
      <t xml:space="preserve">Report the following detailed information for gathering and transmission gas purchases  </t>
    </r>
    <r>
      <rPr>
        <b/>
        <sz val="10"/>
        <rFont val="Times New Roman"/>
        <family val="1"/>
      </rPr>
      <t>by supplier and contract</t>
    </r>
    <r>
      <rPr>
        <sz val="10"/>
        <rFont val="Times New Roman"/>
        <family val="1"/>
      </rPr>
      <t>.   Show</t>
    </r>
  </si>
  <si>
    <t xml:space="preserve">(405) Amortization of Other Gas Plant  </t>
  </si>
  <si>
    <t xml:space="preserve">(406) Amortization of Gas Plant Acquisition Adjustments </t>
  </si>
  <si>
    <t xml:space="preserve">(407.2) Amortization of Conversion Expenses </t>
  </si>
  <si>
    <t xml:space="preserve">(428-428.1) Amortization of Debt Discount and Expense  </t>
  </si>
  <si>
    <t xml:space="preserve">(429-429.1) Amortization of Premium on Debt - Credit </t>
  </si>
  <si>
    <t xml:space="preserve">(108) Accum. Provision for Depreciation &amp; Amort. </t>
  </si>
  <si>
    <t xml:space="preserve">(115) Accum. Prov. for Amort. of Gas Plant Acq. Adj. </t>
  </si>
  <si>
    <t xml:space="preserve">(126) Depreciation Fund </t>
  </si>
  <si>
    <t>NOTE: If the 'Balance First of Year' does not match the prior year 'Balance End of Year' please reconcile the difference</t>
  </si>
  <si>
    <t>Description of Activity</t>
  </si>
  <si>
    <t>Gas Supply Expenses</t>
  </si>
  <si>
    <t xml:space="preserve">(404-407.2) Combined Amortization Expenses  </t>
  </si>
  <si>
    <t xml:space="preserve">(403-403.1) Depreciation Expense  </t>
  </si>
  <si>
    <t>OTHER GAS PURCHASES</t>
  </si>
  <si>
    <t>(Account 805)</t>
  </si>
  <si>
    <t xml:space="preserve">NOTE: If the beginning balance of Unappropriated Retained Earnings does not match the prior year reported ending </t>
  </si>
  <si>
    <t>(408.1) Taxes Other Than Income Taxes, Utility Op. Income</t>
  </si>
  <si>
    <t>(409.1) Income Taxes, Utility Operating Income</t>
  </si>
  <si>
    <t>(410.1) Provision for Deferred Income Taxes</t>
  </si>
  <si>
    <t>(411.1) Provision for Deferred Income Taxes-Credits</t>
  </si>
  <si>
    <t>(411.4) Investment Tax Credit Adj., Utility Operations</t>
  </si>
  <si>
    <t>(411.10)  Accretion Expense</t>
  </si>
  <si>
    <t>Other Operating Income:</t>
  </si>
  <si>
    <t>(413) Expenses of Gas Plant Leased to Others</t>
  </si>
  <si>
    <t xml:space="preserve">TOTAL OPERATING INCOME </t>
  </si>
  <si>
    <t>(Line 1 minus 19, plus Lines 20 thru 22)</t>
  </si>
  <si>
    <t>OTHER INCOME AND DEDUCTIONS</t>
  </si>
  <si>
    <t>Other Income:</t>
  </si>
  <si>
    <t>(415) Revenue from Merch., Jobbing &amp; Contract Work</t>
  </si>
  <si>
    <t>(416) Costs &amp; Exp. of Merch., Jobbing &amp; Contract Work</t>
  </si>
  <si>
    <t>(417-417.1) Revenues &amp; Expenses from Nonutility Operations</t>
  </si>
  <si>
    <t>(418) Nonoperating Rental Income</t>
  </si>
  <si>
    <t>(418.1) Equity in Earnings of Subsidiary Companies</t>
  </si>
  <si>
    <t>(419) Interest and Dividend Income</t>
  </si>
  <si>
    <t>(419.1) Allowance for Other Funds Used During Const.</t>
  </si>
  <si>
    <t>(421) Miscellaneous Nonoperating Income</t>
  </si>
  <si>
    <t>Other Income Deductions:</t>
  </si>
  <si>
    <t>TOTAL OTHER INCOME AND DEDUCTIONS</t>
  </si>
  <si>
    <t>(Line 33 minus Line 36)</t>
  </si>
  <si>
    <t>INCOME STATEMENT (Continued)</t>
  </si>
  <si>
    <t>Taxes Applicable to Other Income and Deductions:</t>
  </si>
  <si>
    <t>(409.2) Income Taxes, Other Income and Deductions</t>
  </si>
  <si>
    <t>(Name of Reporting Utility)</t>
  </si>
  <si>
    <t>(Address of Reporting Utility)</t>
  </si>
  <si>
    <t>(411.5) Investment Tax Credit Adj., Nonutility Operations</t>
  </si>
  <si>
    <t>(420) Investment Tax Credits</t>
  </si>
  <si>
    <t>NET OTHER INCOME AND DEDUCTIONS</t>
  </si>
  <si>
    <t>(Line 37 minus Line 44)</t>
  </si>
  <si>
    <t>INTEREST CHARGES</t>
  </si>
  <si>
    <t>(427) Interest on Long Term Debt</t>
  </si>
  <si>
    <t>(430) Interest on Debt to Associated Companies</t>
  </si>
  <si>
    <t>(431) Other Interest Expense</t>
  </si>
  <si>
    <t>INCOME BEFORE EXTRAORDINARY ITEMS</t>
  </si>
  <si>
    <t xml:space="preserve">                        (Line 23 plus or minus Line 45 minus Line 52)</t>
  </si>
  <si>
    <t>EXTRAORDINARY ITEMS</t>
  </si>
  <si>
    <t>(434) Extraordinary Income</t>
  </si>
  <si>
    <t>(409.3) Income Taxes, Extraordinary Items</t>
  </si>
  <si>
    <t>NET INCOME</t>
  </si>
  <si>
    <t>(Line 53 plus or minus Line 57)</t>
  </si>
  <si>
    <t>STATEMENT OF RETAINED EARNINGS</t>
  </si>
  <si>
    <t>(433) Balance Transferred from Income</t>
  </si>
  <si>
    <t>p. 11, Ln. 58(c)</t>
  </si>
  <si>
    <t>(436) Appropriations of Retained Earnings</t>
  </si>
  <si>
    <t>(437) Dividends Declared - Preferred Stock</t>
  </si>
  <si>
    <t>(438) Dividends Declared - Common Stock</t>
  </si>
  <si>
    <t>NET INCREASE (DECREASE) TO RET. EARNINGS</t>
  </si>
  <si>
    <t>(Lines 60 thru 64)</t>
  </si>
  <si>
    <t>p.13, Ln. 88(c)</t>
  </si>
  <si>
    <t>(Line 59 plus or minus Line 65)</t>
  </si>
  <si>
    <t xml:space="preserve"> BALANCE SHEET</t>
  </si>
  <si>
    <t>Cross</t>
  </si>
  <si>
    <t>Balance at Dec. 31</t>
  </si>
  <si>
    <t>Assets and Other Debits</t>
  </si>
  <si>
    <t>Reference</t>
  </si>
  <si>
    <t>Dr.  (Cr.)</t>
  </si>
  <si>
    <t>UTILITY PLANT</t>
  </si>
  <si>
    <t>(101) Gas Plant in Service</t>
  </si>
  <si>
    <t>(101.1) Property Under Capital Leases</t>
  </si>
  <si>
    <t>(102) Gas Plant Purchased or Sold</t>
  </si>
  <si>
    <t>(103) Experimental Gas Plant Unclassified</t>
  </si>
  <si>
    <t>(104) Gas Plant Leased to Others</t>
  </si>
  <si>
    <t>(105-105.1) 'Properties' Held for Future Use</t>
  </si>
  <si>
    <t>(106) Completed Construction Not Classified - Gas</t>
  </si>
  <si>
    <t>(107) Construction Work in Progress - Gas</t>
  </si>
  <si>
    <t>(116) Other Gas Plant Adjustments</t>
  </si>
  <si>
    <t>3.   The purchase of voting stock in another Gas Utility doing business in Texas, and reference the Commission</t>
  </si>
  <si>
    <t xml:space="preserve">     or holding directly or indirectly any stock of the Gas Utility (Tex. Util. Code, § 102.053).</t>
  </si>
  <si>
    <t>(117.1) Gas Stored  - Base Gas</t>
  </si>
  <si>
    <t>(117.2) System Balancing Gas</t>
  </si>
  <si>
    <t>(117.3) Gas Stored in Reservoirs &amp; Pipelines - Noncurrent</t>
  </si>
  <si>
    <t>(117.4) Gas Owed to System Gas</t>
  </si>
  <si>
    <t xml:space="preserve">(118) Other Utility Plant </t>
  </si>
  <si>
    <t>(119) Accum. Prov. For Depr./Amort. of Other Utility Plant</t>
  </si>
  <si>
    <t>OTHER PROPERTY AND INVESTMENTS</t>
  </si>
  <si>
    <t>(121) Nonutility Property</t>
  </si>
  <si>
    <t>(225-6) Unamortized Premium/Discount on Long-Term Debt</t>
  </si>
  <si>
    <t>(123) Investment in Associated Companies</t>
  </si>
  <si>
    <t>(123.1) Investment in Subsidiary Companies</t>
  </si>
  <si>
    <t>(124) Other Investments</t>
  </si>
  <si>
    <t>(125) Sinking Funds</t>
  </si>
  <si>
    <t>(128) Other Special Funds</t>
  </si>
  <si>
    <t>TOTAL OTHER PROPERTY &amp; INVESTMENTS</t>
  </si>
  <si>
    <t>CURRENT AND ACCRUED ASSETS</t>
  </si>
  <si>
    <t>(131) Cash</t>
  </si>
  <si>
    <t>(132-134) 'Special Deposits'</t>
  </si>
  <si>
    <t>(135) Working Funds</t>
  </si>
  <si>
    <t>(136) Temporary Cash Investments</t>
  </si>
  <si>
    <t>(141) Notes Receivable</t>
  </si>
  <si>
    <t>(142) Customer Accounts Receivable</t>
  </si>
  <si>
    <t>(143) Other Accounts Receivable</t>
  </si>
  <si>
    <t>(144) Accum. Provision for Uncollectible Accounts - Credit</t>
  </si>
  <si>
    <t>(145) Notes Receivable from Associated Companies</t>
  </si>
  <si>
    <t>p. 15, Ln. 16(b)</t>
  </si>
  <si>
    <t>(146) Accounts Receivable from Associated Companies</t>
  </si>
  <si>
    <t>p. 15, Ln. 16(c)</t>
  </si>
  <si>
    <t>(151) Fuel Stock</t>
  </si>
  <si>
    <t>(152) Fuel Stock Expenses Undistributed</t>
  </si>
  <si>
    <t>(153) Residuals and Extracted Products</t>
  </si>
  <si>
    <t>(155) Merchandise</t>
  </si>
  <si>
    <t>(156) Other Materials and Supplies</t>
  </si>
  <si>
    <t>(163) Stores Expenses Undistributed</t>
  </si>
  <si>
    <t>(164.1) Gas Stored - Current</t>
  </si>
  <si>
    <t>BALANCE SHEET (Continued)</t>
  </si>
  <si>
    <t>CURRENT AND ACCRUED ASSETS (continued)</t>
  </si>
  <si>
    <t>(165) Prepayments</t>
  </si>
  <si>
    <t>(166-167) 'Advance Payments'</t>
  </si>
  <si>
    <t>(171) Interest and Dividends Receivable</t>
  </si>
  <si>
    <t>(172) Rents Receivable</t>
  </si>
  <si>
    <t>(173) Accrued Utility Revenues</t>
  </si>
  <si>
    <t>(175) Derivative Instrument Assets</t>
  </si>
  <si>
    <t>(176) Derivative Instrument Assets - Hedges</t>
  </si>
  <si>
    <t>TOTAL CURRENT AND ACCRUED ASSETS</t>
  </si>
  <si>
    <t>DEFERRED DEBITS</t>
  </si>
  <si>
    <t>(181) Unamortized Debt Discount</t>
  </si>
  <si>
    <t>(182.2) Unrecovered Plant &amp; Regulatory Study Costs</t>
  </si>
  <si>
    <t>(183.1-2) Preliminary Survey &amp; Investigation Charges</t>
  </si>
  <si>
    <t>(184) Clearing Accounts</t>
  </si>
  <si>
    <t>(185) Temporary Facilities</t>
  </si>
  <si>
    <t>(187) Deferred Losses from Disposition of Utility Plant</t>
  </si>
  <si>
    <t>(188) Research, Development &amp; Demonstration Expenditures</t>
  </si>
  <si>
    <t>(189) Unamortized Loss on Reacquired Debt</t>
  </si>
  <si>
    <t>(190) Accumulated Deferred Income Taxes</t>
  </si>
  <si>
    <t>TOTAL ASSETS AND OTHER DEBITS</t>
  </si>
  <si>
    <t>Liabilities and Other Credits</t>
  </si>
  <si>
    <t>(Dr.)  Cr.</t>
  </si>
  <si>
    <t>PROPRIETARY CAPITAL</t>
  </si>
  <si>
    <t>(201) Common Stock Issued</t>
  </si>
  <si>
    <t>(202) Common Stock Subscribed</t>
  </si>
  <si>
    <t>(203) Common Stock Liability for Conversion</t>
  </si>
  <si>
    <t>(204) Preferred Stock Issued</t>
  </si>
  <si>
    <t>(205) Preferred Stock Subscribed</t>
  </si>
  <si>
    <t>(206) Preferred Stock Liability for Conversion</t>
  </si>
  <si>
    <t>(207) Premium on Capital Stock</t>
  </si>
  <si>
    <t>(208) Donations Received from Stockholders</t>
  </si>
  <si>
    <t>(209) Reduction in Par or Stated Value of Capital Stock</t>
  </si>
  <si>
    <t>(210) Gain on Resale/Cancellation of Reacquired Cap. Stock</t>
  </si>
  <si>
    <t>(212) Installments Received on Capital Stock</t>
  </si>
  <si>
    <t>(213) Discount on Capital Stock</t>
  </si>
  <si>
    <t xml:space="preserve">(214) Capital Stock Expenses </t>
  </si>
  <si>
    <t>(215) Appropriated Retained Earnings</t>
  </si>
  <si>
    <t>(216) Unappropriated Retained Earnings</t>
  </si>
  <si>
    <t>p.11, Ln. 66(c)</t>
  </si>
  <si>
    <t>(216.1) Unappropriated Undistributed Subsidiary Earnings</t>
  </si>
  <si>
    <t xml:space="preserve">(217) Reacquired Capital Stock </t>
  </si>
  <si>
    <t>(219) Accumulated Other Comprehensive Income</t>
  </si>
  <si>
    <t>LONG-TERM DEBT</t>
  </si>
  <si>
    <t>(221) Bonds</t>
  </si>
  <si>
    <t>(222) Reacquired Bonds</t>
  </si>
  <si>
    <t>(223) Advances from Associated Companies</t>
  </si>
  <si>
    <t xml:space="preserve">(224) Other Long-Term Debt </t>
  </si>
  <si>
    <t>OTHER NONCURRENT LIABILITIES</t>
  </si>
  <si>
    <t>(227) Obligations under Capital Leases - noncurrent</t>
  </si>
  <si>
    <t>(228.1-4) Accumulated Provisions - 'Various'</t>
  </si>
  <si>
    <t>(229) Accumulated Provision for Rate Refunds</t>
  </si>
  <si>
    <t>CURRENT &amp; ACCRUED LIABILITIES</t>
  </si>
  <si>
    <t>(230) Asset Retirement Obligations</t>
  </si>
  <si>
    <t xml:space="preserve">(231) Notes Payable </t>
  </si>
  <si>
    <t xml:space="preserve">(232) Accounts Payable  </t>
  </si>
  <si>
    <t>(233) Notes Payable to Associated Companies</t>
  </si>
  <si>
    <t xml:space="preserve">(234) Accounts Payable to Associated Companies </t>
  </si>
  <si>
    <t xml:space="preserve">(235) Customer Deposits  </t>
  </si>
  <si>
    <t xml:space="preserve">(236) Taxes Accrued  </t>
  </si>
  <si>
    <t xml:space="preserve">(237) Interest Accrued  </t>
  </si>
  <si>
    <t xml:space="preserve">(238) Dividends Declared  </t>
  </si>
  <si>
    <t xml:space="preserve">(239) Matured Long-Term Debt  </t>
  </si>
  <si>
    <t xml:space="preserve">(240) Matured Interest  </t>
  </si>
  <si>
    <t>Report details of items included in Acct. 434.  Provide sufficient description of income in column (a).</t>
  </si>
  <si>
    <t xml:space="preserve">(241) Tax Collections Payable  </t>
  </si>
  <si>
    <t>(243) Obligations under Capital Leases - current</t>
  </si>
  <si>
    <t>(244) Derivative Instrument Liabilities</t>
  </si>
  <si>
    <t>(245) Derivative Instrument Liabilities - Hedges</t>
  </si>
  <si>
    <t xml:space="preserve">TOTAL CURRENT AND ACCRUED LIABILITIES </t>
  </si>
  <si>
    <t>(Lines 103 thru 118)</t>
  </si>
  <si>
    <t>DEFERRED CREDITS</t>
  </si>
  <si>
    <t xml:space="preserve">(252) Customer Advances for Construction  </t>
  </si>
  <si>
    <t xml:space="preserve">(255) Accumulated Deferred Investment Tax Credits  </t>
  </si>
  <si>
    <t>(256) Deferred Gains from Disposition of Utility Plant</t>
  </si>
  <si>
    <t>(257) Unamortized Gain on Reacquired Debt</t>
  </si>
  <si>
    <t>(282) Accumulated Deferred Income Taxes - Other Property</t>
  </si>
  <si>
    <t>(283) Accumulated Deferred Income Taxes - Other</t>
  </si>
  <si>
    <t xml:space="preserve">TOTAL LIABILITIES AND OTHER CREDITS  </t>
  </si>
  <si>
    <t>(Line 92 &amp; 98 &amp; 102 &amp; 119 &amp; 129)</t>
  </si>
  <si>
    <t>(e)</t>
  </si>
  <si>
    <t>RECEIVABLES FROM ASSOCIATED COMPANIES  (Accts. 145-146)</t>
  </si>
  <si>
    <t>1.  For notes receivable, show associated company, date of issue, maturity date, and interest rate for each note</t>
  </si>
  <si>
    <t>2.  For  accounts  receivable,  show  the  associated  company in  column (a)  and the total accounts receivable for</t>
  </si>
  <si>
    <t xml:space="preserve">     each associated company in  column (c).</t>
  </si>
  <si>
    <t>Amounts at End of Year</t>
  </si>
  <si>
    <t>Accts. Receivable</t>
  </si>
  <si>
    <t xml:space="preserve"> PAYABLES TO ASSOCIATED COMPANIES  (Accts. 233-234)</t>
  </si>
  <si>
    <t>1.  For notes payable, show associated company, date of issue, maturity date, and interest rate for each note payable</t>
  </si>
  <si>
    <t>2.  For  accounts  payable,  show  the  associated  company in  column (a)  and the total accounts payable for each</t>
  </si>
  <si>
    <t xml:space="preserve">     associated company in  column (c).</t>
  </si>
  <si>
    <t>Accts. Payable</t>
  </si>
  <si>
    <t>(f)</t>
  </si>
  <si>
    <t>TOTAL</t>
  </si>
  <si>
    <t>Amount</t>
  </si>
  <si>
    <t>Balance First</t>
  </si>
  <si>
    <t>Additions</t>
  </si>
  <si>
    <t>Retirements &amp;</t>
  </si>
  <si>
    <t>Balance End</t>
  </si>
  <si>
    <t>Account and Description</t>
  </si>
  <si>
    <t>of Year</t>
  </si>
  <si>
    <t>During Year</t>
  </si>
  <si>
    <t>Adjustments</t>
  </si>
  <si>
    <t>Natural Gas Production and Gath. Plant</t>
  </si>
  <si>
    <t>- iii -</t>
  </si>
  <si>
    <t>Products Extraction Plant</t>
  </si>
  <si>
    <t>Underground Storage Plant</t>
  </si>
  <si>
    <t>(804.1) Liquefied Natural Gas Purchases</t>
  </si>
  <si>
    <t>Other Storage Plant</t>
  </si>
  <si>
    <t>Transmission Plant</t>
  </si>
  <si>
    <t>Distribution Plant</t>
  </si>
  <si>
    <t>(164.2-164.3) Liquefied Natural Gas 'Grouped'</t>
  </si>
  <si>
    <t xml:space="preserve"> Intangible Plant</t>
  </si>
  <si>
    <t>Manufactured Gas Prod. Plant</t>
  </si>
  <si>
    <t>Base Load LNG Term./Proc</t>
  </si>
  <si>
    <t>TOTAL PLANT - TEXAS</t>
  </si>
  <si>
    <t>(Lines 2 &amp; 4 &amp; 6 &amp; 8 &amp; 10 &amp; 12 &amp; 14 &amp; 16 &amp; 18 &amp; 20)</t>
  </si>
  <si>
    <t>Total (Accounts 301 - 303)</t>
  </si>
  <si>
    <t>Total (Accounts 304 - 321)</t>
  </si>
  <si>
    <t>Total (Accounts 325.1 - 339)</t>
  </si>
  <si>
    <t>Total (Accounts 340 - 348)</t>
  </si>
  <si>
    <t>Total (Accounts 360 - 363.6)</t>
  </si>
  <si>
    <t>Total (Accounts 364.1 - 364.9)</t>
  </si>
  <si>
    <t>Total (Accounts 365.1 - 372)</t>
  </si>
  <si>
    <t>Total (Accounts 374 - 388)</t>
  </si>
  <si>
    <t>Total (Accounts 389 - 399.1)</t>
  </si>
  <si>
    <t>GAS UTILITY PLANT IN SERVICE (*Balance Sheet Account 101)</t>
  </si>
  <si>
    <t>its books and records by individual Gas Utility Plant In Service account.</t>
  </si>
  <si>
    <t>* Plant Sub-Totals are for reporting purposes only. It is still the responsibility of the utility to maintain</t>
  </si>
  <si>
    <t>ACCUMULATED DEPRECIATION OF GAS UTILITY PLANT IN SERVICE</t>
  </si>
  <si>
    <t>APPLICABLE" in Column (d).</t>
  </si>
  <si>
    <t>List of Schedules (continued)</t>
  </si>
  <si>
    <t xml:space="preserve">For any resubmissions, revise and resubmit this page and provide a brief explanation for the resubmission in </t>
  </si>
  <si>
    <t>Column (d). If additional space is needed, provide a footnote on page 31 'Footnote Data'.</t>
  </si>
  <si>
    <t>(BALANCE SHEET ACCOUNT 108)</t>
  </si>
  <si>
    <t>p. 16, Ln. 28(e)</t>
  </si>
  <si>
    <t>p. 17, Ln. 28(e)</t>
  </si>
  <si>
    <r>
      <t xml:space="preserve">  </t>
    </r>
    <r>
      <rPr>
        <sz val="8"/>
        <rFont val="Times New Roman"/>
        <family val="1"/>
      </rPr>
      <t>(Line 28(e) must equal  Page 12, Line 1(c))</t>
    </r>
  </si>
  <si>
    <t>(Lines 30 thru 56)</t>
  </si>
  <si>
    <t>EXTRAORDINARY DEDUCTIONS  (Acct. 435)</t>
  </si>
  <si>
    <t xml:space="preserve">(435) Extraordinary Deductions                               </t>
  </si>
  <si>
    <t>p. 19, Ln. 8(b)</t>
  </si>
  <si>
    <t>General Plant</t>
  </si>
  <si>
    <t>(301-364) Int., Prod., &amp; Storage Plant</t>
  </si>
  <si>
    <t>(365-372) Transmission Plant</t>
  </si>
  <si>
    <t>(374-388) Distribution Plant</t>
  </si>
  <si>
    <t>(389-399) General Plant</t>
  </si>
  <si>
    <t>Current Yr.</t>
  </si>
  <si>
    <t>Accrual</t>
  </si>
  <si>
    <t xml:space="preserve">REVENUES &amp; EXPENSES FROM NONUTILITY OPERATIONS  </t>
  </si>
  <si>
    <t>(Accts. 417 &amp; 417.1)</t>
  </si>
  <si>
    <t>Acct. 417</t>
  </si>
  <si>
    <t>Acct. 417.1</t>
  </si>
  <si>
    <t>Net Income</t>
  </si>
  <si>
    <t>Revenues</t>
  </si>
  <si>
    <t>Expenses</t>
  </si>
  <si>
    <t>(Col. b less c)</t>
  </si>
  <si>
    <t>TOTALS</t>
  </si>
  <si>
    <t>MISCELLANEOUS NONOPERATING INCOME (Acct. 421)</t>
  </si>
  <si>
    <t>EXTRAORDINARY INCOME  (Acct. 434)</t>
  </si>
  <si>
    <t>1st Quarter</t>
  </si>
  <si>
    <t>2nd Quarter</t>
  </si>
  <si>
    <t>3rd Quarter</t>
  </si>
  <si>
    <t>4th Quarter</t>
  </si>
  <si>
    <t>Totals</t>
  </si>
  <si>
    <t xml:space="preserve">  TOTAL GROSS RECEIPTS  *</t>
  </si>
  <si>
    <t xml:space="preserve">  Less Non -Taxable Receipts</t>
  </si>
  <si>
    <t xml:space="preserve">  Less Deductions</t>
  </si>
  <si>
    <t xml:space="preserve">  Total Taxable Gross Income</t>
  </si>
  <si>
    <t xml:space="preserve">     x         .005</t>
  </si>
  <si>
    <t xml:space="preserve">  Total Tax Due</t>
  </si>
  <si>
    <t xml:space="preserve">  Adjustment for Over/Under Payments</t>
  </si>
  <si>
    <t xml:space="preserve">  Net Tax Due</t>
  </si>
  <si>
    <t xml:space="preserve">                                                                      </t>
  </si>
  <si>
    <t>GAS OPERATING REVENUES AND EXPENSES</t>
  </si>
  <si>
    <t>Texas</t>
  </si>
  <si>
    <t>Total</t>
  </si>
  <si>
    <t>Operations</t>
  </si>
  <si>
    <t>OPERATING REVENUES</t>
  </si>
  <si>
    <t>Sales of Gas</t>
  </si>
  <si>
    <t>(480) Residential Sales</t>
  </si>
  <si>
    <t>(481) Sm. Commercial and Industrial Sales</t>
  </si>
  <si>
    <t>(481) Lg. Commercial and Industrial Sales</t>
  </si>
  <si>
    <t>(482) Other Sales to Public Authorities</t>
  </si>
  <si>
    <t>(483) Sales for Resale</t>
  </si>
  <si>
    <t>(484) Interdepartmental Sales</t>
  </si>
  <si>
    <t>LIST OF SCHEDULES</t>
  </si>
  <si>
    <t>RESUBMISSIONS</t>
  </si>
  <si>
    <t>(485) Intracompany Transfers</t>
  </si>
  <si>
    <t>Other Operating Revenues</t>
  </si>
  <si>
    <t>(487) Forfeited Discounts</t>
  </si>
  <si>
    <t>(489.1-3) Revenues from Transportation. . .(G, T &amp; D)</t>
  </si>
  <si>
    <t>(489.4) Revenues from Storing Gas of Others</t>
  </si>
  <si>
    <t>(490) Sales of Products Extracted from Natural Gas</t>
  </si>
  <si>
    <t>Gas Utility:</t>
  </si>
  <si>
    <t>(491) Revenues from Natural Gas Processed by Others</t>
  </si>
  <si>
    <t>(492) Incidental Gasoline and Oil Sales</t>
  </si>
  <si>
    <t>(493) Rent from Gas Property</t>
  </si>
  <si>
    <t>(494) Interdepartmental Rents</t>
  </si>
  <si>
    <t>(495) Other Gas Revenues</t>
  </si>
  <si>
    <t>OPERATION &amp; MAINTENANCE EXPENSES</t>
  </si>
  <si>
    <t>Manufactured Gas Production Expenses</t>
  </si>
  <si>
    <t>(700-742) Steam and Manufactured Gas Expenses</t>
  </si>
  <si>
    <t>Natural Gas Production Exp. - Prod. &amp; Gathering</t>
  </si>
  <si>
    <t>(750) Operation Supervision and Engineering</t>
  </si>
  <si>
    <t>List of Schedules</t>
  </si>
  <si>
    <t xml:space="preserve">Title of Schedule </t>
  </si>
  <si>
    <t>Page No.</t>
  </si>
  <si>
    <t>Date Revised</t>
  </si>
  <si>
    <t>Remarks</t>
  </si>
  <si>
    <t>Preferred Stockholders</t>
  </si>
  <si>
    <t>(751) Production Maps and Records</t>
  </si>
  <si>
    <t>(752) Gas Wells Expenses</t>
  </si>
  <si>
    <t>(753) Field Lines Expenses</t>
  </si>
  <si>
    <t>(754) Field Compressor Station Expenses</t>
  </si>
  <si>
    <t>All Other States</t>
  </si>
  <si>
    <t>TOTAL PLANT - ALL STATES (Lines 22 thru 27)</t>
  </si>
  <si>
    <t>(755) Field Compressor Station Fuel and Power</t>
  </si>
  <si>
    <t>(756) Field Measuring and Regulating Station Expenses</t>
  </si>
  <si>
    <t>(757) Purification Expenses</t>
  </si>
  <si>
    <t>(758) Gas Wells Royalties</t>
  </si>
  <si>
    <t>(759) Other Expenses</t>
  </si>
  <si>
    <t>(760) Rents</t>
  </si>
  <si>
    <t>(761) Maintenance Supervision and Engineering</t>
  </si>
  <si>
    <t>(762) Maintenance of Structures and Improvements</t>
  </si>
  <si>
    <t>Transported</t>
  </si>
  <si>
    <t>(763) Maintenance of Producing Wells</t>
  </si>
  <si>
    <t>(764) Maintenance of Field Lines</t>
  </si>
  <si>
    <t>(765) Maintenance of Field Compressor Station Equip.</t>
  </si>
  <si>
    <t>(766) Maintenance of Field Meas. and Reg. Station Equip.</t>
  </si>
  <si>
    <t>(767) Maintenance of Purification Equipment</t>
  </si>
  <si>
    <t>(768) Maintenance of Drilling and Cleaning Equipment</t>
  </si>
  <si>
    <t>This page may not be omitted from your filing.</t>
  </si>
  <si>
    <t xml:space="preserve">assistant  officers.    If Respondent is a sole proprietorship or partnership, list owner or partners. </t>
  </si>
  <si>
    <r>
      <t xml:space="preserve">TOTAL  </t>
    </r>
    <r>
      <rPr>
        <sz val="8"/>
        <rFont val="Times New Roman"/>
        <family val="1"/>
      </rPr>
      <t>(must equal Page 14, Lines 106 &amp; 107)</t>
    </r>
  </si>
  <si>
    <r>
      <t xml:space="preserve">Totals - Texas Only </t>
    </r>
    <r>
      <rPr>
        <b/>
        <sz val="11"/>
        <rFont val="Times New Roman"/>
        <family val="1"/>
      </rPr>
      <t xml:space="preserve"> (Lines 1 through 22)</t>
    </r>
  </si>
  <si>
    <r>
      <t xml:space="preserve">Totals - Texas Only  </t>
    </r>
    <r>
      <rPr>
        <b/>
        <sz val="11"/>
        <rFont val="Times New Roman"/>
        <family val="1"/>
      </rPr>
      <t>(Lines 1 through 22)</t>
    </r>
  </si>
  <si>
    <t>Description of Activity / Income</t>
  </si>
  <si>
    <t>Description of Activity / Deduction</t>
  </si>
  <si>
    <t xml:space="preserve">  Late Penalty (paid)</t>
  </si>
  <si>
    <t xml:space="preserve">  Interest (paid)</t>
  </si>
  <si>
    <t>Description / from Tax Forms</t>
  </si>
  <si>
    <t xml:space="preserve">  Tax Rate</t>
  </si>
  <si>
    <r>
      <t xml:space="preserve">Provide the following information for all gas produced </t>
    </r>
    <r>
      <rPr>
        <b/>
        <sz val="10"/>
        <rFont val="Times New Roman"/>
        <family val="1"/>
      </rPr>
      <t>by respondent</t>
    </r>
    <r>
      <rPr>
        <sz val="10"/>
        <rFont val="Times New Roman"/>
        <family val="1"/>
      </rPr>
      <t xml:space="preserve"> in Texas.</t>
    </r>
  </si>
  <si>
    <t>Tariff No.</t>
  </si>
  <si>
    <r>
      <t xml:space="preserve">accounts.  </t>
    </r>
    <r>
      <rPr>
        <b/>
        <sz val="11"/>
        <rFont val="Times New Roman"/>
        <family val="1"/>
      </rPr>
      <t>Report each type of "Other" operating revenue separately</t>
    </r>
    <r>
      <rPr>
        <sz val="11"/>
        <rFont val="Times New Roman"/>
        <family val="1"/>
      </rPr>
      <t>. Attach additional sheet(s) if necessary.</t>
    </r>
  </si>
  <si>
    <t>*</t>
  </si>
  <si>
    <t>your use of subaccounts for each type of revenue being booked to Acct. 495.</t>
  </si>
  <si>
    <t xml:space="preserve">Maps of your gathering and transmission systems are required to be on file </t>
  </si>
  <si>
    <t>If engaged in gathering and/or transportation of natural gas, state on this sheet all additions to, and retirements from</t>
  </si>
  <si>
    <t>pipelines reported in last year's Annual Report.  If this is the first Annual Report for this utility show all pipelines</t>
  </si>
  <si>
    <t>(769) Maintenance of Other Equipment</t>
  </si>
  <si>
    <t>GAS OPERATING REVENUES AND EXPENSES  (Continued)</t>
  </si>
  <si>
    <t>OPERATING EXPENSES (continued)</t>
  </si>
  <si>
    <t>Operation and Maintenance Expenses (continued)</t>
  </si>
  <si>
    <t>Natural Gas Production Expense - Products Extraction</t>
  </si>
  <si>
    <t>(770) Operation Supervision and Engineering</t>
  </si>
  <si>
    <t>(771) Operation Labor</t>
  </si>
  <si>
    <t>(772) Gas Shrinkage</t>
  </si>
  <si>
    <t>(773) Fuel</t>
  </si>
  <si>
    <t>(774) Power</t>
  </si>
  <si>
    <t>(775) Materials</t>
  </si>
  <si>
    <t>(776) Operation Supplies and Expenses</t>
  </si>
  <si>
    <t>(777) Gas Processed by Others</t>
  </si>
  <si>
    <t>(778) Royalties on Products Extracted</t>
  </si>
  <si>
    <t>(779) Marketing Expenses</t>
  </si>
  <si>
    <t>Gas Supply Expenses (continued)</t>
  </si>
  <si>
    <t>(780) Products Purchased for Resale</t>
  </si>
  <si>
    <t>(781) Variation in Products Inventory</t>
  </si>
  <si>
    <t>p. 19, Ln. 16(b)</t>
  </si>
  <si>
    <t>(782) Extracted Products Used by the Utility - Credit</t>
  </si>
  <si>
    <t xml:space="preserve">(805) Other Gas Purchases                                </t>
  </si>
  <si>
    <t>(783) Rents</t>
  </si>
  <si>
    <t>-28-</t>
  </si>
  <si>
    <t>(784) Maintenance Supervision and Engineering</t>
  </si>
  <si>
    <t>(785) Maintenance of Structures and Improvements</t>
  </si>
  <si>
    <t>(786) Maintenance of Extraction and Refining Equipment</t>
  </si>
  <si>
    <t>(787) Maintenance of Pipe Lines</t>
  </si>
  <si>
    <t>(788) Maintenance of Extracted Products Storage Equip.</t>
  </si>
  <si>
    <t>(789) Maintenance of Compressor Equipment</t>
  </si>
  <si>
    <t>(790) Maintenance of Gas Measuring and Reg. Equipment</t>
  </si>
  <si>
    <t>(791) Maintenance of Other Equipment</t>
  </si>
  <si>
    <t>Exploration and Development Expenses</t>
  </si>
  <si>
    <t>(795) Delay Rentals</t>
  </si>
  <si>
    <t>(796) Nonproductive Well Drilling</t>
  </si>
  <si>
    <t>(797) Abandoned Leases</t>
  </si>
  <si>
    <t>(798) Other Exploration</t>
  </si>
  <si>
    <t>(800) Natural Gas Well Head Purchases</t>
  </si>
  <si>
    <t>(800.1) Nat Gas Well Head Pur., Intracompany Transfers</t>
  </si>
  <si>
    <t>(801) Natural Gas Field Line Purchases</t>
  </si>
  <si>
    <t>(802) Natural Gas Gasoline Plant Outlet Purchases</t>
  </si>
  <si>
    <t>(803) Natural Gas Transmission Line Purchases</t>
  </si>
  <si>
    <t>(804) Natural Gas City Gate Purchases</t>
  </si>
  <si>
    <t>(806) Exchange Gas</t>
  </si>
  <si>
    <t>(808.1) Gas Withdrawn From Storage - Debit</t>
  </si>
  <si>
    <t>(808.2) Gas Delivered to Storage - Credit</t>
  </si>
  <si>
    <t>(809.1) Withdrawals of LNG held for Processing-Debit</t>
  </si>
  <si>
    <t>(809.2) Deliveries of Nat. Gas for Processing-Credit</t>
  </si>
  <si>
    <t>(810) Gas Used for Compressor Station Fuel - Credit</t>
  </si>
  <si>
    <t>(811) Gas Used for Products Extraction - Credit</t>
  </si>
  <si>
    <t>(812) Gas Used for Other Utility Operations - Credit</t>
  </si>
  <si>
    <t>Underground Storage Expenses</t>
  </si>
  <si>
    <t>(814) Operation Supervision and Engineering</t>
  </si>
  <si>
    <t>(815) Maps and Records</t>
  </si>
  <si>
    <t>(816) Wells Expenses</t>
  </si>
  <si>
    <t>(817) Lines Expenses</t>
  </si>
  <si>
    <t>(818) Compressor Station Expenses</t>
  </si>
  <si>
    <t>(819) Compressor Station Fuel and Power</t>
  </si>
  <si>
    <t>(821) Purification Expenses</t>
  </si>
  <si>
    <t>(822) Exploration and Development</t>
  </si>
  <si>
    <t>(825) Storage Wells Royalties</t>
  </si>
  <si>
    <t>(826) Rents</t>
  </si>
  <si>
    <t>(830) Maintenance Supervision and Engineering</t>
  </si>
  <si>
    <t>(831) Maintenance of Structures and Improvements</t>
  </si>
  <si>
    <t>(832) Maintenance of Reservoirs and Wells</t>
  </si>
  <si>
    <t>(833) Maintenance of Lines</t>
  </si>
  <si>
    <t>(834) Maintenance of Compressor Station Equipment</t>
  </si>
  <si>
    <t>(835) Maintenance of Measuring and Reg. Station Equip.</t>
  </si>
  <si>
    <t>(836) Maintenance of Purification Equipment</t>
  </si>
  <si>
    <t>(837) Maintenance of Other Equipment</t>
  </si>
  <si>
    <t>Other Storage Expenses</t>
  </si>
  <si>
    <t>(840) Operation Supervision and Engineering</t>
  </si>
  <si>
    <t>(841) Operation Labor and Expenses</t>
  </si>
  <si>
    <t xml:space="preserve">(842) Rents                                                       </t>
  </si>
  <si>
    <t>(842.1) Fuel</t>
  </si>
  <si>
    <t>(842.2) Power</t>
  </si>
  <si>
    <t>(843.1) Maintenance Supervision and Engineering</t>
  </si>
  <si>
    <t>(843.2) Maintenance of Structures and Improvements</t>
  </si>
  <si>
    <t>(843.3) Maintenance of Gas Holders</t>
  </si>
  <si>
    <t>(843.4) Maintenance of Purification Equipment</t>
  </si>
  <si>
    <t>(843.5) Maintenance of Liquefaction Equipment</t>
  </si>
  <si>
    <t>(843.6) Maintenance of Vaporizing Equipment</t>
  </si>
  <si>
    <t>(843.8) Maintenance of Measuring and Regulating Equip.</t>
  </si>
  <si>
    <t>(843.9) Maintenance of Other Equipment</t>
  </si>
  <si>
    <t>LNG Terminaling &amp; Processing Expenses</t>
  </si>
  <si>
    <t>(844-846) 'LNG related OPERATION expenses'</t>
  </si>
  <si>
    <t>(847.1-.8) 'LNG related MAINTENANCE expenses'</t>
  </si>
  <si>
    <t>Transmission Expenses</t>
  </si>
  <si>
    <t>(850) Operation Supervision and Engineering</t>
  </si>
  <si>
    <t>(851) System Control and Load Dispatching</t>
  </si>
  <si>
    <t>(852) Communications System Expenses</t>
  </si>
  <si>
    <t>(853) Compressor Station Labor and Expenses</t>
  </si>
  <si>
    <t>(854) Gas for Compressor Station Fuel</t>
  </si>
  <si>
    <t>(855) Other Fuel and Power for Compressor Stations</t>
  </si>
  <si>
    <t>(856) Mains Expenses</t>
  </si>
  <si>
    <t>(858) Transmission and Compression of Gas by Others</t>
  </si>
  <si>
    <t>(860) Rents</t>
  </si>
  <si>
    <t xml:space="preserve">(861-867) Maintenance Accounts - 'Grouped' </t>
  </si>
  <si>
    <t>Distribution Expenses</t>
  </si>
  <si>
    <t>(870) Operation Supervision and Engineering</t>
  </si>
  <si>
    <t>(871) Distribution Load Dispatching</t>
  </si>
  <si>
    <t>(872) Compressor Station Labor and Expenses</t>
  </si>
  <si>
    <t>(873) Compressor Station Fuel and Power</t>
  </si>
  <si>
    <t>(874) Mains and Services Expenses</t>
  </si>
  <si>
    <t>Gas Utility Plant in Service</t>
  </si>
  <si>
    <t>(877) Meas. and Reg. Station Exp. - City Gates</t>
  </si>
  <si>
    <t>(878) Meter and House Regulator Expenses</t>
  </si>
  <si>
    <t>(879) Customer Installations Expenses</t>
  </si>
  <si>
    <t>(881) Rents</t>
  </si>
  <si>
    <t>(885) Maintenance Supervision and Engineering</t>
  </si>
  <si>
    <t>(886) Maintenance of Structures and Improvements</t>
  </si>
  <si>
    <t>(887) Maintenance of Mains</t>
  </si>
  <si>
    <t>(888) Maintenance of Compressor Station Equipment</t>
  </si>
  <si>
    <t>(889) Maint. of Meas. and Reg. Station Equip. - General</t>
  </si>
  <si>
    <t>(890) Maint. of Meas. and Reg. Station Equip. - Industrial</t>
  </si>
  <si>
    <t>(891) Maint. of Meas. and Reg. Sta. Equip. - City Gates</t>
  </si>
  <si>
    <t>(892) Maintenance of Services</t>
  </si>
  <si>
    <t>(893) Maintenance of Meters and House Regulators</t>
  </si>
  <si>
    <t>(894) Maintenance of Other Equipment</t>
  </si>
  <si>
    <t>Customer Accounts Expenses</t>
  </si>
  <si>
    <t>(901) Supervision</t>
  </si>
  <si>
    <t>(902) Meter Reading Expenses</t>
  </si>
  <si>
    <t>(903) Customer Records and Collection Expenses</t>
  </si>
  <si>
    <t>(905) Miscellaneous Customer Accounts Expenses</t>
  </si>
  <si>
    <t>Customer Service and Informational Expenses</t>
  </si>
  <si>
    <t>(907) Supervision</t>
  </si>
  <si>
    <t>(908) Customer Assistance Expenses</t>
  </si>
  <si>
    <t>(909) Informational  &amp; Instructional Advertising Exp.</t>
  </si>
  <si>
    <t>(910) Misc. Customer Service &amp; Informational Expenses</t>
  </si>
  <si>
    <t>Sales Expenses</t>
  </si>
  <si>
    <t>(911) Supervision</t>
  </si>
  <si>
    <t>(912) Demonstrating and Selling Expenses</t>
  </si>
  <si>
    <t>(913) Advertising Expenses</t>
  </si>
  <si>
    <t>(916) Miscellaneous Sales Expenses</t>
  </si>
  <si>
    <t>Administrative and General Expenses</t>
  </si>
  <si>
    <t>(920) Administrative and General Salaries</t>
  </si>
  <si>
    <t>(921) Office Supplies and Expenses</t>
  </si>
  <si>
    <t>(922) Administrative Expenses Transferred - Credit</t>
  </si>
  <si>
    <t>(923) Outside Services Employed</t>
  </si>
  <si>
    <t>(924) Property Insurance</t>
  </si>
  <si>
    <t>(925) Injuries and Damages</t>
  </si>
  <si>
    <t>(926) Employee Pensions and Benefits</t>
  </si>
  <si>
    <t>(927) Franchise Requirements</t>
  </si>
  <si>
    <t>(928) Regulatory Commission Expenses</t>
  </si>
  <si>
    <t>(929) Duplicate Charges - Credit</t>
  </si>
  <si>
    <t>(930.1) Goodwill Advertising Expense</t>
  </si>
  <si>
    <t>(931) Rents</t>
  </si>
  <si>
    <t>(932) Maintenance of General Plant</t>
  </si>
  <si>
    <t xml:space="preserve"> Total Operation &amp; Maintenance Expenses </t>
  </si>
  <si>
    <t>(Lines 23, 44, 67, 72, 92, 114, 130, 133, 146, 169, 175, 180, 185 &amp; 200)</t>
  </si>
  <si>
    <t>Other Operating Expenses</t>
  </si>
  <si>
    <t>(407.3-4) Regulatory Debits and Credits</t>
  </si>
  <si>
    <t>(408.1) Taxes Other Than Income Taxes</t>
  </si>
  <si>
    <t>(409.1) Income Taxes</t>
  </si>
  <si>
    <t>(410.1) Provisions for Deferred Income Taxes</t>
  </si>
  <si>
    <t>(411.1) Provision for Deferred Income Taxes - Credit</t>
  </si>
  <si>
    <t>(411.4) Investment Tax Credit Adj. - Utility Operations</t>
  </si>
  <si>
    <t>(411.6-7) Gains/Losses from Disposition of Utility Plant</t>
  </si>
  <si>
    <t>(411.10) Accretion Expense</t>
  </si>
  <si>
    <t>NET GAS OPERATING INCOME</t>
  </si>
  <si>
    <t>(Line 22 minus Line 213)</t>
  </si>
  <si>
    <t>RESPONDENT'S OWN PRODUCTION IN TEXAS (ACCT. 758)</t>
  </si>
  <si>
    <t>Volume</t>
  </si>
  <si>
    <t>Annual</t>
  </si>
  <si>
    <t>RRC Well ID. No. If Gas Well Gas</t>
  </si>
  <si>
    <t>Cost</t>
  </si>
  <si>
    <t>SALE OF RESPONDENT'S OWN PRODUCTION IN TEXAS  (Accts. 480-484)</t>
  </si>
  <si>
    <t>Customer Name</t>
  </si>
  <si>
    <t>or RRC Customer ID No.</t>
  </si>
  <si>
    <t>Revenue</t>
  </si>
  <si>
    <t xml:space="preserve">GATHERING AND TRANSMISSION GAS PURCHASES IN TEXAS </t>
  </si>
  <si>
    <t>Contract</t>
  </si>
  <si>
    <t>GATHERING AND TRANSMISSION GAS SALES IN TX  (Accts. 480-484)</t>
  </si>
  <si>
    <t>Sub</t>
  </si>
  <si>
    <t>Type</t>
  </si>
  <si>
    <t>Volume (MMBtu)</t>
  </si>
  <si>
    <t>Acct.</t>
  </si>
  <si>
    <t>Revenue From Storing Gas of Others  (Account 489.4)</t>
  </si>
  <si>
    <t>Tariff Number</t>
  </si>
  <si>
    <t>Customer Name or RRC Customer ID No.</t>
  </si>
  <si>
    <t>OTHER GAS REVENUES  (Account 495)</t>
  </si>
  <si>
    <t>Description of Operation</t>
  </si>
  <si>
    <t xml:space="preserve">  Gains on Settlements of Imbalance Receivables and Payables (must subaccount*)</t>
  </si>
  <si>
    <t xml:space="preserve">  Revenues from Penalties in Tariffs, including Penalties from Cash-Out Settlements</t>
  </si>
  <si>
    <t xml:space="preserve">  Brokerage Commissions</t>
  </si>
  <si>
    <t xml:space="preserve">  Billing, Engineering Services, etc.</t>
  </si>
  <si>
    <t xml:space="preserve">  Dehydration &amp; Processing Fees</t>
  </si>
  <si>
    <t xml:space="preserve">  Other (describe):</t>
  </si>
  <si>
    <t xml:space="preserve"> RAILROAD COMMISSION OF TEXAS</t>
  </si>
  <si>
    <t>GAS GATHERING AND TRANSMISSION PROPERTY</t>
  </si>
  <si>
    <t xml:space="preserve">         From Whom Purchased  (Full Name)</t>
  </si>
  <si>
    <t>Gas Gathering and Transmission Property</t>
  </si>
  <si>
    <t>Please indicate if the gas utility tax (GUT) is being paid on a production month or accounting month:</t>
  </si>
  <si>
    <t>Accounting________</t>
  </si>
  <si>
    <t>Production________</t>
  </si>
  <si>
    <t>2</t>
  </si>
  <si>
    <t xml:space="preserve">General Instructions                                                  </t>
  </si>
  <si>
    <t>note affiliates with an asterisk (*).     If NGPA Section 311 Storage, so indicate in column (a)</t>
  </si>
  <si>
    <t>Full Customer Name</t>
  </si>
  <si>
    <r>
      <t xml:space="preserve">Report the following detailed information for Other Gas Purchases </t>
    </r>
    <r>
      <rPr>
        <b/>
        <sz val="10"/>
        <rFont val="Times New Roman"/>
        <family val="1"/>
      </rPr>
      <t xml:space="preserve">with full name of other party.   </t>
    </r>
    <r>
      <rPr>
        <sz val="10"/>
        <rFont val="Times New Roman"/>
        <family val="1"/>
      </rPr>
      <t xml:space="preserve">In Column (b) </t>
    </r>
  </si>
  <si>
    <t>Detailed Description</t>
  </si>
  <si>
    <t>Full Name of Other Party</t>
  </si>
  <si>
    <t>of Activity</t>
  </si>
  <si>
    <t xml:space="preserve">- 27A - </t>
  </si>
  <si>
    <t>10.  State the name, title and office address of the officer of the Respondent to whom any correspondence concerning this</t>
  </si>
  <si>
    <t>Page 14, Line 130</t>
  </si>
  <si>
    <t>Must Equal</t>
  </si>
  <si>
    <t>Page 13, Line 72</t>
  </si>
  <si>
    <t xml:space="preserve">Tariff No. </t>
  </si>
  <si>
    <t>(Accts. 800-804)</t>
  </si>
  <si>
    <t>on Page 31 'Footnote Data'.</t>
  </si>
  <si>
    <t>of operations in column (a).  If additional room is needed, use Footnotes on page 31.</t>
  </si>
  <si>
    <r>
      <rPr>
        <b/>
        <sz val="10"/>
        <rFont val="Times New Roman"/>
        <family val="1"/>
      </rPr>
      <t xml:space="preserve">note affiliates with an asterisk (*).  </t>
    </r>
    <r>
      <rPr>
        <sz val="10"/>
        <rFont val="Times New Roman"/>
        <family val="1"/>
      </rPr>
      <t>Provide a footnote on Page 31 if the space provided in Column (a) is insufficient.</t>
    </r>
    <r>
      <rPr>
        <b/>
        <sz val="10"/>
        <rFont val="Times New Roman"/>
        <family val="1"/>
      </rPr>
      <t xml:space="preserve">  </t>
    </r>
  </si>
  <si>
    <t>Report below revenues derived from gas operations not includable in any of the foregoing operating revenue</t>
  </si>
  <si>
    <t>(875) Measuring and Regulating Station Exp. - General</t>
  </si>
  <si>
    <t>(876) Measuring and Regulating Station Exp. - Industrial</t>
  </si>
  <si>
    <t>(857) Measuring and Regulating Station Expenses</t>
  </si>
  <si>
    <t>(820) Measuring and Regulating Station Expenses</t>
  </si>
  <si>
    <t>Report volumes in MMBtu.</t>
  </si>
  <si>
    <t xml:space="preserve">2.   Important extensions of systems into new service areas, giving location, new territory covered  and beginning dates of </t>
  </si>
  <si>
    <t xml:space="preserve">      operations.</t>
  </si>
  <si>
    <t>EXTENSIONS</t>
  </si>
  <si>
    <t>Note: If you are engaged in NGPA Section 311 activities, you are required to file the quarterly 549D</t>
  </si>
  <si>
    <t>NGPA Section 311 Transportation and Underground Storage</t>
  </si>
  <si>
    <t>and provide customer name in Column (b).</t>
  </si>
  <si>
    <t>Utility ID No.</t>
  </si>
  <si>
    <t>OVERSIGHT AND SAFETY DIVISION</t>
  </si>
  <si>
    <t>Oversight and Safety Division</t>
  </si>
  <si>
    <r>
      <rPr>
        <b/>
        <sz val="10"/>
        <rFont val="Times New Roman"/>
        <family val="1"/>
      </rPr>
      <t>Account 481L for large commercial and industrial.  Show sub-totals for each account including 481S and 481L</t>
    </r>
    <r>
      <rPr>
        <sz val="10"/>
        <rFont val="Times New Roman"/>
        <family val="1"/>
      </rPr>
      <t xml:space="preserve">. </t>
    </r>
    <r>
      <rPr>
        <sz val="10"/>
        <color indexed="10"/>
        <rFont val="Times New Roman"/>
        <family val="1"/>
      </rPr>
      <t xml:space="preserve"> </t>
    </r>
  </si>
  <si>
    <t>GAS SERVICES DEPARTMENT</t>
  </si>
  <si>
    <t>Gas Services Department</t>
  </si>
  <si>
    <r>
      <t xml:space="preserve">*  NOTE:  </t>
    </r>
    <r>
      <rPr>
        <sz val="10"/>
        <rFont val="Times New Roman"/>
        <family val="1"/>
      </rPr>
      <t xml:space="preserve">All sales, transportation, storage, and other taxable revenues reported on pages 26, 27, 28, 28A, and 29 should equal the </t>
    </r>
  </si>
  <si>
    <r>
      <rPr>
        <sz val="12"/>
        <rFont val="Times New Roman"/>
        <family val="1"/>
      </rPr>
      <t>NAME</t>
    </r>
    <r>
      <rPr>
        <sz val="10"/>
        <rFont val="Times New Roman"/>
        <family val="1"/>
      </rPr>
      <t xml:space="preserve">             (Give exact legal title of utility using "The" and "Company" only if part of the corporate name)</t>
    </r>
  </si>
  <si>
    <t>I declare under penalties prescribed in Texas Utilities Code, Chapter 105, that I am authorized to make this annual report to the Gas Services Department of the Railroad Commission of Texas, that this report was prepared by me or under my supervision, and that the data and facts stated therein are true, correct, and complete to the best of my knowledge.</t>
  </si>
  <si>
    <t>UNIFORM SYSTEM OF ACCOUNTS, 16 TAC § 7.310</t>
  </si>
  <si>
    <t>4.  If company underwent a consolidation or merger or other change in legal status within the reporting period, give the names</t>
  </si>
  <si>
    <r>
      <t xml:space="preserve">explicit and precise.  </t>
    </r>
    <r>
      <rPr>
        <b/>
        <sz val="11"/>
        <rFont val="Times New Roman"/>
        <family val="1"/>
      </rPr>
      <t>Each inquiry must be answered</t>
    </r>
    <r>
      <rPr>
        <b/>
        <sz val="10"/>
        <rFont val="Times New Roman"/>
        <family val="1"/>
      </rPr>
      <t xml:space="preserve">.  </t>
    </r>
    <r>
      <rPr>
        <sz val="10"/>
        <rFont val="Times New Roman"/>
        <family val="1"/>
      </rPr>
      <t>Enter "NONE" or "N/A" where applicable.</t>
    </r>
  </si>
  <si>
    <t xml:space="preserve">     in excess of  $1,000,000, or merger or consolidation with another public utility operating in this state, and reference the</t>
  </si>
  <si>
    <r>
      <t xml:space="preserve">Report the following detailed information related to all affiliates </t>
    </r>
    <r>
      <rPr>
        <b/>
        <sz val="11"/>
        <rFont val="Times New Roman"/>
        <family val="1"/>
      </rPr>
      <t>with which the Respondent had business</t>
    </r>
  </si>
  <si>
    <t>ventures, and partnerships. For each, state the percent control and describe the affiliate relationship to</t>
  </si>
  <si>
    <t xml:space="preserve">the Respondent. If control is held jointly with one or more other interests, name the other interests in a </t>
  </si>
  <si>
    <t>footnote.  "Control" includes both direct and indirect control  [See Tex. Util. Code, § 101.003(2)].</t>
  </si>
  <si>
    <t>Report the names and addresses of the ten largest holders of common stock at the end of the calendar year.</t>
  </si>
  <si>
    <t>balance, reconcile the difference on Page 31 'Footnote Data'.</t>
  </si>
  <si>
    <t xml:space="preserve">     receivable in column (a), and the amount in column (b). This data may be footnoted on Page 31.</t>
  </si>
  <si>
    <t>3.  Associated companies reflected below must also be shown on Page 6 "affiliates".</t>
  </si>
  <si>
    <t xml:space="preserve">     in column (a), and the amount in column (b). This data may be footnoted on Page 31.</t>
  </si>
  <si>
    <t>Total Gross Receipts on Line 1(f) above.  If not, reconcile.</t>
  </si>
  <si>
    <t>Upon completion of this Annual Report, if any tax quarters have been reported and paid improperly, contact the  RRC's Utility Audit Section</t>
  </si>
  <si>
    <t xml:space="preserve">If revisions were also submitted, expansion of this schedule will need to be made in accordance with the General Instructions on </t>
  </si>
  <si>
    <t>Attachments (See Page 3).</t>
  </si>
  <si>
    <r>
      <t xml:space="preserve">transmission systems.  </t>
    </r>
    <r>
      <rPr>
        <b/>
        <sz val="10"/>
        <rFont val="Times New Roman"/>
        <family val="1"/>
      </rPr>
      <t xml:space="preserve">Separate FERC Account 481 into Account 481S for small commercial and industrial and </t>
    </r>
  </si>
  <si>
    <r>
      <rPr>
        <b/>
        <sz val="12"/>
        <rFont val="Times New Roman"/>
        <family val="1"/>
      </rPr>
      <t>asterisk (*)</t>
    </r>
    <r>
      <rPr>
        <sz val="12"/>
        <rFont val="Times New Roman"/>
        <family val="1"/>
      </rPr>
      <t xml:space="preserve">. In column (c), identify the type(s) of service provided under the contract using the following codes: T (transportation); </t>
    </r>
  </si>
  <si>
    <r>
      <t xml:space="preserve">G (gathering); C (compression); S (storage  </t>
    </r>
    <r>
      <rPr>
        <b/>
        <sz val="12"/>
        <rFont val="Times New Roman"/>
        <family val="1"/>
      </rPr>
      <t xml:space="preserve">embedded in </t>
    </r>
    <r>
      <rPr>
        <sz val="12"/>
        <rFont val="Times New Roman"/>
        <family val="1"/>
      </rPr>
      <t>transportation service); O (other / explain in a footnote). If more than one</t>
    </r>
  </si>
  <si>
    <t>code applies to the contract, show the codes on one line without attempting to break down the volumes and revenues. In column (d)</t>
  </si>
  <si>
    <t>FERC Form 549D reports, please reconcile the difference on a separate sheet.</t>
  </si>
  <si>
    <r>
      <t xml:space="preserve">all volumes must be shown in MMBtu. </t>
    </r>
    <r>
      <rPr>
        <b/>
        <i/>
        <sz val="12"/>
        <rFont val="Times New Roman"/>
        <family val="1"/>
      </rPr>
      <t xml:space="preserve">If total volume and revenue is different than the total volume and revenue reported on your </t>
    </r>
  </si>
  <si>
    <t>Note:  Hinshaw Exemption transportation, with deliveries in Texas, must be shown on page 28.</t>
  </si>
  <si>
    <r>
      <t>Note:</t>
    </r>
    <r>
      <rPr>
        <i/>
        <sz val="10"/>
        <rFont val="Times New Roman"/>
        <family val="1"/>
      </rPr>
      <t xml:space="preserve">  FERC USOA requires the use of subaccounts for certain transactions and the RRC recommends</t>
    </r>
  </si>
  <si>
    <t>with the RRC.</t>
  </si>
  <si>
    <r>
      <t>note affiliates with an asterisk (*)</t>
    </r>
    <r>
      <rPr>
        <sz val="12"/>
        <rFont val="Times New Roman"/>
        <family val="1"/>
      </rPr>
      <t>.  In column (d), identify the type(s) of service provided under the contract using the following codes:</t>
    </r>
  </si>
  <si>
    <t>in a footnote).  If more than one code applies to a tariff entry, show all codes on one line without attempting to break down the volumes and</t>
  </si>
  <si>
    <t>revenues.</t>
  </si>
  <si>
    <t>( Show Sub-Totals for each account.  i.e. 489.1 Gathering Facilities, 489.2 Transmission Facilities, 489.3 Distribution Facilities)</t>
  </si>
  <si>
    <t>REVENUE FROM INTRASTATE TRANSPORTATION OF GAS OF OTHERS IN TEXAS (Acct. 489.1-489.3)</t>
  </si>
  <si>
    <t>(111) Accum. Prov. for Amort. &amp; Depl. of Gas Utility Plant</t>
  </si>
  <si>
    <t>Transportation and Underground Storage report electronically with the Railroad Commission of Texas.  Any</t>
  </si>
  <si>
    <r>
      <t xml:space="preserve">Report the following information </t>
    </r>
    <r>
      <rPr>
        <b/>
        <i/>
        <sz val="10"/>
        <rFont val="Times New Roman"/>
        <family val="1"/>
      </rPr>
      <t>by RRC tariff</t>
    </r>
    <r>
      <rPr>
        <sz val="10"/>
        <rFont val="Times New Roman"/>
        <family val="1"/>
      </rPr>
      <t>.  Include all sales and utilization of natural gas by the gathering and</t>
    </r>
  </si>
  <si>
    <r>
      <t xml:space="preserve">Report the following information for Account 489.1-3  </t>
    </r>
    <r>
      <rPr>
        <b/>
        <i/>
        <sz val="12"/>
        <rFont val="Times New Roman"/>
        <family val="1"/>
      </rPr>
      <t>by RRC tariff</t>
    </r>
    <r>
      <rPr>
        <b/>
        <u/>
        <sz val="12"/>
        <rFont val="Times New Roman"/>
        <family val="1"/>
      </rPr>
      <t>.</t>
    </r>
    <r>
      <rPr>
        <sz val="12"/>
        <rFont val="Times New Roman"/>
        <family val="1"/>
      </rPr>
      <t xml:space="preserve">      In column (e) all volumes must be shown in MMBtu. </t>
    </r>
    <r>
      <rPr>
        <b/>
        <sz val="12"/>
        <rFont val="Times New Roman"/>
        <family val="1"/>
      </rPr>
      <t>In column (c )</t>
    </r>
  </si>
  <si>
    <r>
      <t xml:space="preserve">T (transportation); G (gathering); C (compression); S (storage </t>
    </r>
    <r>
      <rPr>
        <b/>
        <sz val="12"/>
        <rFont val="Times New Roman"/>
        <family val="1"/>
      </rPr>
      <t>embedded in</t>
    </r>
    <r>
      <rPr>
        <sz val="12"/>
        <rFont val="Times New Roman"/>
        <family val="1"/>
      </rPr>
      <t xml:space="preserve"> transportation service);   H (Hinshaw);  or O (other / explained</t>
    </r>
  </si>
  <si>
    <r>
      <t xml:space="preserve">Report the following information for Account 489.1-2 </t>
    </r>
    <r>
      <rPr>
        <b/>
        <i/>
        <sz val="12"/>
        <rFont val="Times New Roman"/>
        <family val="1"/>
      </rPr>
      <t>by customer name (no exceptions)</t>
    </r>
    <r>
      <rPr>
        <b/>
        <u/>
        <sz val="12"/>
        <rFont val="Times New Roman"/>
        <family val="1"/>
      </rPr>
      <t xml:space="preserve"> .</t>
    </r>
    <r>
      <rPr>
        <sz val="12"/>
        <rFont val="Times New Roman"/>
        <family val="1"/>
      </rPr>
      <t xml:space="preserve">  </t>
    </r>
    <r>
      <rPr>
        <b/>
        <sz val="12"/>
        <rFont val="Times New Roman"/>
        <family val="1"/>
      </rPr>
      <t xml:space="preserve">In column (b) note affiliates with an </t>
    </r>
  </si>
  <si>
    <r>
      <t xml:space="preserve">Report below, </t>
    </r>
    <r>
      <rPr>
        <b/>
        <i/>
        <sz val="11"/>
        <rFont val="Times New Roman"/>
        <family val="1"/>
      </rPr>
      <t>by RRC tariff</t>
    </r>
    <r>
      <rPr>
        <sz val="11"/>
        <rFont val="Times New Roman"/>
        <family val="1"/>
      </rPr>
      <t xml:space="preserve">, all storage for a fee activity during the year.    </t>
    </r>
    <r>
      <rPr>
        <b/>
        <sz val="11"/>
        <rFont val="Times New Roman"/>
        <family val="1"/>
      </rPr>
      <t>In column (b),</t>
    </r>
  </si>
  <si>
    <t>SEX (INCLUDING GENDER STEREOTYPING AND PREGNANCY), GENDER IDENTITY, SEXUAL ORIENTATION, AGE,</t>
  </si>
  <si>
    <r>
      <t>In col. (c), note affiliates with an asterisk (*)</t>
    </r>
    <r>
      <rPr>
        <sz val="10"/>
        <rFont val="Times New Roman"/>
        <family val="1"/>
      </rPr>
      <t>.  Report volumes in MMBtu.</t>
    </r>
  </si>
  <si>
    <r>
      <t xml:space="preserve">Activity As Reported on Quarterly Tax Forms </t>
    </r>
    <r>
      <rPr>
        <sz val="12"/>
        <rFont val="Times New Roman"/>
        <family val="1"/>
      </rPr>
      <t>(</t>
    </r>
    <r>
      <rPr>
        <b/>
        <u/>
        <sz val="12"/>
        <rFont val="Times New Roman"/>
        <family val="1"/>
      </rPr>
      <t>as actually submitted</t>
    </r>
    <r>
      <rPr>
        <sz val="12"/>
        <rFont val="Times New Roman"/>
        <family val="1"/>
      </rPr>
      <t>)</t>
    </r>
  </si>
  <si>
    <t>https://www.rrc.texas.gov/gas-services/gas-services-forms/</t>
  </si>
  <si>
    <t>512-463-7027</t>
  </si>
  <si>
    <t>at 512-463-7027 to arrange payments or future credit, and avoid additional interest (on underpayments) from accruing.</t>
  </si>
  <si>
    <t xml:space="preserve">THE RAILROAD COMMISSION OF TEXAS DOES NOT DISCRIMINATE ON THE BASIS OF RACE, COLOR, RELIGION, </t>
  </si>
  <si>
    <t>Wayne Christian, Commissioner</t>
  </si>
  <si>
    <t>Show particulars concerning income from nonutility operations.  Provide sufficient description</t>
  </si>
  <si>
    <t>Total from additional sheets/footnotes (if needed)</t>
  </si>
  <si>
    <t>Totals from additional sheets/footnotes (if needed)</t>
  </si>
  <si>
    <r>
      <t xml:space="preserve">(842.3) Gas Losses                             </t>
    </r>
    <r>
      <rPr>
        <sz val="8"/>
        <rFont val="Times New Roman"/>
        <family val="1"/>
      </rPr>
      <t>[requires Footnote]</t>
    </r>
  </si>
  <si>
    <r>
      <t xml:space="preserve">(823) Gas Losses                                    </t>
    </r>
    <r>
      <rPr>
        <sz val="8"/>
        <rFont val="Times New Roman"/>
        <family val="1"/>
      </rPr>
      <t>[requires Footnote]</t>
    </r>
  </si>
  <si>
    <r>
      <t xml:space="preserve">(824) Other Expenses                             </t>
    </r>
    <r>
      <rPr>
        <sz val="8"/>
        <rFont val="Times New Roman"/>
        <family val="1"/>
      </rPr>
      <t>[requires Footnote]</t>
    </r>
  </si>
  <si>
    <r>
      <t xml:space="preserve">(813) Other Gas Supply Expenses         </t>
    </r>
    <r>
      <rPr>
        <sz val="8"/>
        <rFont val="Times New Roman"/>
        <family val="1"/>
      </rPr>
      <t>[requires Footnote]</t>
    </r>
  </si>
  <si>
    <r>
      <t>(805.1) Purchased Gas Cost Adjustments</t>
    </r>
    <r>
      <rPr>
        <sz val="8"/>
        <rFont val="Times New Roman"/>
        <family val="1"/>
      </rPr>
      <t xml:space="preserve"> (Requires Footnote)</t>
    </r>
  </si>
  <si>
    <r>
      <t xml:space="preserve">(807) Purchased Gas Expenses               </t>
    </r>
    <r>
      <rPr>
        <sz val="8"/>
        <rFont val="Times New Roman"/>
        <family val="1"/>
      </rPr>
      <t>(Requires Footnote)</t>
    </r>
  </si>
  <si>
    <r>
      <t xml:space="preserve">'Unbilled Revenues' </t>
    </r>
    <r>
      <rPr>
        <sz val="8"/>
        <rFont val="Times New Roman"/>
        <family val="1"/>
      </rPr>
      <t>(if any, report here only) [requires Footnote]</t>
    </r>
  </si>
  <si>
    <r>
      <t xml:space="preserve">(488) Miscellaneous Service Revenues    </t>
    </r>
    <r>
      <rPr>
        <sz val="8"/>
        <rFont val="Times New Roman"/>
        <family val="1"/>
      </rPr>
      <t>[requires footnote]</t>
    </r>
  </si>
  <si>
    <r>
      <t xml:space="preserve">(496) Provision for Rate Refunds           </t>
    </r>
    <r>
      <rPr>
        <sz val="8"/>
        <rFont val="Times New Roman"/>
        <family val="1"/>
      </rPr>
      <t>[requires Footnote]</t>
    </r>
  </si>
  <si>
    <r>
      <t xml:space="preserve">(859) Other Expenses                             </t>
    </r>
    <r>
      <rPr>
        <sz val="8"/>
        <rFont val="Times New Roman"/>
        <family val="1"/>
      </rPr>
      <t>[requires Footnote]</t>
    </r>
  </si>
  <si>
    <r>
      <t xml:space="preserve">(880) Other Expenses                             </t>
    </r>
    <r>
      <rPr>
        <sz val="8"/>
        <rFont val="Times New Roman"/>
        <family val="1"/>
      </rPr>
      <t>[requires Footnote]</t>
    </r>
  </si>
  <si>
    <r>
      <t xml:space="preserve">(904) Uncollectible Accounts                  </t>
    </r>
    <r>
      <rPr>
        <sz val="8"/>
        <rFont val="Times New Roman"/>
        <family val="1"/>
      </rPr>
      <t>[requires Footnote]</t>
    </r>
  </si>
  <si>
    <r>
      <t xml:space="preserve">(930.2) Miscellaneous General Expense  </t>
    </r>
    <r>
      <rPr>
        <sz val="8"/>
        <rFont val="Times New Roman"/>
        <family val="1"/>
      </rPr>
      <t>[requires Footnote]</t>
    </r>
  </si>
  <si>
    <r>
      <t xml:space="preserve">(211) Miscellaneous Paid-In Capital         </t>
    </r>
    <r>
      <rPr>
        <sz val="8"/>
        <rFont val="Times New Roman"/>
        <family val="1"/>
      </rPr>
      <t>[requires Footnote]</t>
    </r>
  </si>
  <si>
    <r>
      <t xml:space="preserve">(191) Unrecovered Purchased Gas Costs    </t>
    </r>
    <r>
      <rPr>
        <sz val="8"/>
        <rFont val="Times New Roman"/>
        <family val="1"/>
      </rPr>
      <t>[requires Footnote]</t>
    </r>
  </si>
  <si>
    <r>
      <t xml:space="preserve">(186) Miscellaneous Deferred Debits        </t>
    </r>
    <r>
      <rPr>
        <sz val="8"/>
        <rFont val="Times New Roman"/>
        <family val="1"/>
      </rPr>
      <t>[requires Footnote]</t>
    </r>
  </si>
  <si>
    <r>
      <t xml:space="preserve">(182.3) Other Regulatory Assets               </t>
    </r>
    <r>
      <rPr>
        <sz val="8"/>
        <rFont val="Times New Roman"/>
        <family val="1"/>
      </rPr>
      <t>[requires Footnote]</t>
    </r>
  </si>
  <si>
    <r>
      <t xml:space="preserve">(182.1) Extraordinary Property Losses      </t>
    </r>
    <r>
      <rPr>
        <sz val="8"/>
        <rFont val="Times New Roman"/>
        <family val="1"/>
      </rPr>
      <t>[requires Footnote]</t>
    </r>
  </si>
  <si>
    <t>(122) Accum. Provision for Depreciation and Amort</t>
  </si>
  <si>
    <r>
      <t xml:space="preserve">(114) Gas Plant Acquisition Adjustments    </t>
    </r>
    <r>
      <rPr>
        <sz val="8"/>
        <rFont val="Times New Roman"/>
        <family val="1"/>
      </rPr>
      <t>[requires Footnote]</t>
    </r>
  </si>
  <si>
    <t>(408.2) Taxes Other Than Income Taxes</t>
  </si>
  <si>
    <t>(410.2) Provision for Deferred Income Taxes</t>
  </si>
  <si>
    <t>(411.2) Provision for Deferred Income Taxes-Credit</t>
  </si>
  <si>
    <r>
      <t xml:space="preserve">(439) Adjustments to Ret. Earnings              </t>
    </r>
    <r>
      <rPr>
        <sz val="8"/>
        <rFont val="Times New Roman"/>
        <family val="1"/>
      </rPr>
      <t>[requires Footnote]</t>
    </r>
  </si>
  <si>
    <t>(407.1) Amortization of Property Losses</t>
  </si>
  <si>
    <r>
      <t xml:space="preserve">(407.3) Regulatory Debits                            </t>
    </r>
    <r>
      <rPr>
        <sz val="8"/>
        <rFont val="Times New Roman"/>
        <family val="1"/>
      </rPr>
      <t>[requires Footnote]</t>
    </r>
  </si>
  <si>
    <r>
      <t xml:space="preserve">(407.4) Regulatory Credits                           </t>
    </r>
    <r>
      <rPr>
        <sz val="8"/>
        <rFont val="Times New Roman"/>
        <family val="1"/>
      </rPr>
      <t>[requires Footnote]</t>
    </r>
  </si>
  <si>
    <r>
      <t xml:space="preserve">(412) Revenues from Gas Plant Leased to Others </t>
    </r>
    <r>
      <rPr>
        <sz val="8"/>
        <rFont val="Times New Roman"/>
        <family val="1"/>
      </rPr>
      <t>[requires Footnote]</t>
    </r>
  </si>
  <si>
    <r>
      <t xml:space="preserve">(414) Other Utility Operating Income            </t>
    </r>
    <r>
      <rPr>
        <sz val="8"/>
        <rFont val="Times New Roman"/>
        <family val="1"/>
      </rPr>
      <t>[requires Footnote]</t>
    </r>
  </si>
  <si>
    <r>
      <t xml:space="preserve">(421.1) Gain on Disposition of Property       </t>
    </r>
    <r>
      <rPr>
        <sz val="8"/>
        <rFont val="Times New Roman"/>
        <family val="1"/>
      </rPr>
      <t>[requires Footnote]</t>
    </r>
  </si>
  <si>
    <r>
      <t xml:space="preserve">(421.2) Loss on Disposition of Property      </t>
    </r>
    <r>
      <rPr>
        <sz val="8"/>
        <rFont val="Times New Roman"/>
        <family val="1"/>
      </rPr>
      <t>[requires Footnote]</t>
    </r>
  </si>
  <si>
    <r>
      <t xml:space="preserve">(425) Miscellaneous Amortization                </t>
    </r>
    <r>
      <rPr>
        <sz val="8"/>
        <rFont val="Times New Roman"/>
        <family val="1"/>
      </rPr>
      <t>[requires Footnote]</t>
    </r>
  </si>
  <si>
    <r>
      <t xml:space="preserve">(426.1-5) 'Various Income Deductions'          </t>
    </r>
    <r>
      <rPr>
        <sz val="8"/>
        <rFont val="Times New Roman"/>
        <family val="1"/>
      </rPr>
      <t>[requires Footnote]</t>
    </r>
  </si>
  <si>
    <r>
      <t xml:space="preserve">(242) Miscellaneous Current &amp; Accrued Liabilities  </t>
    </r>
    <r>
      <rPr>
        <sz val="8"/>
        <rFont val="Times New Roman"/>
        <family val="1"/>
      </rPr>
      <t>[Footnote]</t>
    </r>
  </si>
  <si>
    <r>
      <t xml:space="preserve">(253) Other Deferred Credits                       </t>
    </r>
    <r>
      <rPr>
        <sz val="8"/>
        <rFont val="Times New Roman"/>
        <family val="1"/>
      </rPr>
      <t>[requires Footnote]</t>
    </r>
  </si>
  <si>
    <r>
      <t xml:space="preserve">(254) Other Regulatory Liabilities               </t>
    </r>
    <r>
      <rPr>
        <sz val="8"/>
        <rFont val="Times New Roman"/>
        <family val="1"/>
      </rPr>
      <t>[requires Footnote]</t>
    </r>
  </si>
  <si>
    <t xml:space="preserve">  Treating Fees         (footnote on Page 31 type(s) of treating and total dollars by type)</t>
  </si>
  <si>
    <t xml:space="preserve">          Total miles of pipeline reported in last year's Annual Report - (Prior Year End Number)</t>
  </si>
  <si>
    <t>NATIONAL ORIGIN, DISABILITY, GENETIC INFORMATION OR ANY OTHER CHARACTERISTIC PROTECTED BY LAW.</t>
  </si>
  <si>
    <r>
      <t xml:space="preserve">Affidavit                                                    </t>
    </r>
    <r>
      <rPr>
        <b/>
        <sz val="10"/>
        <rFont val="Times New Roman"/>
        <family val="1"/>
      </rPr>
      <t xml:space="preserve">    (do not omit this page)</t>
    </r>
  </si>
  <si>
    <r>
      <t xml:space="preserve">Utility Information                                       </t>
    </r>
    <r>
      <rPr>
        <b/>
        <sz val="10"/>
        <rFont val="Times New Roman"/>
        <family val="1"/>
      </rPr>
      <t xml:space="preserve"> (do not omit this page)</t>
    </r>
  </si>
  <si>
    <r>
      <t xml:space="preserve">Important Changes During the Year             </t>
    </r>
    <r>
      <rPr>
        <b/>
        <sz val="10"/>
        <rFont val="Times New Roman"/>
        <family val="1"/>
      </rPr>
      <t xml:space="preserve"> (do not omit this page)</t>
    </r>
  </si>
  <si>
    <r>
      <t xml:space="preserve">Affiliates                                                      </t>
    </r>
    <r>
      <rPr>
        <b/>
        <sz val="10"/>
        <rFont val="Times New Roman"/>
        <family val="1"/>
      </rPr>
      <t xml:space="preserve">  (do not omit this page)</t>
    </r>
  </si>
  <si>
    <r>
      <t xml:space="preserve">Reconciliation of Gas Utility Tax                </t>
    </r>
    <r>
      <rPr>
        <b/>
        <sz val="10"/>
        <rFont val="Times New Roman"/>
        <family val="1"/>
      </rPr>
      <t xml:space="preserve">  (do not omit this page)</t>
    </r>
  </si>
  <si>
    <r>
      <t xml:space="preserve">(411.7) Losses from Disposition of Utility Plant </t>
    </r>
    <r>
      <rPr>
        <sz val="8"/>
        <rFont val="Times New Roman"/>
        <family val="1"/>
      </rPr>
      <t>[requires Footnote]</t>
    </r>
  </si>
  <si>
    <r>
      <t xml:space="preserve">(411.6) Gains from Disposition of Utility Plant </t>
    </r>
    <r>
      <rPr>
        <sz val="8"/>
        <rFont val="Times New Roman"/>
        <family val="1"/>
      </rPr>
      <t>[requires Footnote]</t>
    </r>
  </si>
  <si>
    <r>
      <t xml:space="preserve">    TOTAL AMOUNT PAID                   </t>
    </r>
    <r>
      <rPr>
        <b/>
        <sz val="9"/>
        <rFont val="Times New Roman"/>
        <family val="1"/>
      </rPr>
      <t>as reported on quarterly GUA 7.351 tax reports</t>
    </r>
  </si>
  <si>
    <t>EMAIL COPY</t>
  </si>
  <si>
    <t xml:space="preserve">If the space provided in any schedule is insufficient, insert attached pages necessary into the pdf file. </t>
  </si>
  <si>
    <t>https://ferc.gov/accounting-matters-1</t>
  </si>
  <si>
    <t>Select the tab labeled 'Gas'.</t>
  </si>
  <si>
    <t xml:space="preserve">A copy of the report should be retained by the utility. </t>
  </si>
  <si>
    <r>
      <t xml:space="preserve">All volumes in this report must be reported in </t>
    </r>
    <r>
      <rPr>
        <b/>
        <sz val="11"/>
        <rFont val="Arial"/>
        <family val="2"/>
      </rPr>
      <t>MMBtu</t>
    </r>
    <r>
      <rPr>
        <sz val="11"/>
        <rFont val="Arial"/>
        <family val="2"/>
      </rPr>
      <t>, unless otherwise specified.</t>
    </r>
  </si>
  <si>
    <r>
      <t xml:space="preserve">APPLICABLE" in Column (d) on the </t>
    </r>
    <r>
      <rPr>
        <b/>
        <sz val="11"/>
        <rFont val="Arial"/>
        <family val="2"/>
      </rPr>
      <t>List of Schedules</t>
    </r>
    <r>
      <rPr>
        <sz val="11"/>
        <rFont val="Arial"/>
        <family val="2"/>
      </rPr>
      <t>, page iii.</t>
    </r>
  </si>
  <si>
    <t>1.  Full name of reporting utility:</t>
  </si>
  <si>
    <t>2. Business entity status of utility (i.e. sole proprietorship, partnership, association, cooperative, private or municipal corporation, etc.):</t>
  </si>
  <si>
    <t xml:space="preserve">3.  Date of organization: </t>
  </si>
  <si>
    <t>under (General or Special Act)</t>
  </si>
  <si>
    <t>of State of</t>
  </si>
  <si>
    <t>of other business entities involved and date of change:</t>
  </si>
  <si>
    <t>5.  If a foreign corporation, state name and address of designated agent for service in Texas:</t>
  </si>
  <si>
    <t>6.  If reorganized within the last 5 years, name the original company and when reorganized:</t>
  </si>
  <si>
    <t xml:space="preserve">          (a)  Date of creation of such bankruptcy, receivership, or trust:</t>
  </si>
  <si>
    <t xml:space="preserve">          (b)  Authority for its creation:</t>
  </si>
  <si>
    <t xml:space="preserve">          (c)  Date when possession under it was acquired:</t>
  </si>
  <si>
    <t xml:space="preserve">          (d)  Name of trustee receiver or receivers:</t>
  </si>
  <si>
    <t>8. State location of general books of account (be specific):</t>
  </si>
  <si>
    <t>Telephone:</t>
  </si>
  <si>
    <t>9.  State whether the respondent's books are kept utilizing the cash or accrual basis of accounting:</t>
  </si>
  <si>
    <t xml:space="preserve">report should be addressed:  </t>
  </si>
  <si>
    <t xml:space="preserve">Name, Title - </t>
  </si>
  <si>
    <t>Address -</t>
  </si>
  <si>
    <t xml:space="preserve">Telephone - </t>
  </si>
  <si>
    <t xml:space="preserve">Email - </t>
  </si>
  <si>
    <t>questions concerning the filing of these reports should be directed to the Utility Audit Section at 817-487-5633.</t>
  </si>
  <si>
    <t>FERC Filer</t>
  </si>
  <si>
    <t>(leave blank if not applicable)</t>
  </si>
  <si>
    <r>
      <t xml:space="preserve">16 Texas Administrative Code, (TAC) § 7.301,  </t>
    </r>
    <r>
      <rPr>
        <i/>
        <sz val="11"/>
        <rFont val="Arial"/>
        <family val="2"/>
      </rPr>
      <t>Annual Report</t>
    </r>
    <r>
      <rPr>
        <sz val="11"/>
        <rFont val="Arial"/>
        <family val="2"/>
      </rPr>
      <t xml:space="preserve">,  provides that each "gas utility", </t>
    </r>
  </si>
  <si>
    <t xml:space="preserve">"public utility" or "utility" subject to the regulation and control of the Railroad Commission of </t>
  </si>
  <si>
    <r>
      <t>Texas (RRC) must file an Annual Report with the RRC</t>
    </r>
    <r>
      <rPr>
        <b/>
        <sz val="11"/>
        <rFont val="Arial"/>
        <family val="2"/>
      </rPr>
      <t xml:space="preserve"> not later than April 1 of each calendar year</t>
    </r>
    <r>
      <rPr>
        <sz val="11"/>
        <rFont val="Arial"/>
        <family val="2"/>
      </rPr>
      <t xml:space="preserve">. </t>
    </r>
  </si>
  <si>
    <t xml:space="preserve">be submitted in writing, and must include the reason for the extension. Extensions will only be granted </t>
  </si>
  <si>
    <t xml:space="preserve">in 30 day increments. Any additional extension request must also be in writing, and include the reason </t>
  </si>
  <si>
    <t xml:space="preserve">for the additional requested extension. </t>
  </si>
  <si>
    <t xml:space="preserve">The  figures  in  this  report  shall  cover  a period of  one  calendar  year  (12 months),   beginning  </t>
  </si>
  <si>
    <t xml:space="preserve">January 1 and ending December 31 of the year being reported. (No deviation from this period will </t>
  </si>
  <si>
    <t>be acceptable, unless specified in the schedule instructions.)</t>
  </si>
  <si>
    <t xml:space="preserve">For any page that is not applicable to the respondent, omit the page when filing, and enter "NA", "NONE", </t>
  </si>
  <si>
    <t xml:space="preserve">All dollars and volumes should be rounded to the nearest whole number except where reporting a rate </t>
  </si>
  <si>
    <t xml:space="preserve">The applicable schedule number and title should appear on all inserted pages, and continuation </t>
  </si>
  <si>
    <t>of line numbering is required on all attachments.</t>
  </si>
  <si>
    <t xml:space="preserve">Distribution and transmission gas utilities are required to operate and report utilizing the Federal Energy </t>
  </si>
  <si>
    <t>Regulatory Commission (FERC) Uniform System of Accounts (USOA). A gas utility may, however, utilize</t>
  </si>
  <si>
    <t xml:space="preserve">a modified account numbering system, provided the gas utility maintains a readily accessible </t>
  </si>
  <si>
    <t>per Million British Thermal Units (MMBtu). Where dates are required, state the month and day as</t>
  </si>
  <si>
    <r>
      <t xml:space="preserve">For any resubmission, submit a revised </t>
    </r>
    <r>
      <rPr>
        <b/>
        <sz val="11"/>
        <rFont val="Arial"/>
        <family val="2"/>
      </rPr>
      <t>List of Schedules</t>
    </r>
    <r>
      <rPr>
        <sz val="11"/>
        <rFont val="Arial"/>
        <family val="2"/>
      </rPr>
      <t xml:space="preserve"> (pages iii &amp; iv ) and provide a brief </t>
    </r>
  </si>
  <si>
    <t xml:space="preserve">explanation for the resubmission in Column (d). If additional space is needed, provide a footnote </t>
  </si>
  <si>
    <t>on page 31 'Footnote Data'.</t>
  </si>
  <si>
    <r>
      <rPr>
        <sz val="11"/>
        <rFont val="Arial"/>
        <family val="2"/>
      </rPr>
      <t xml:space="preserve"> well as the year.</t>
    </r>
    <r>
      <rPr>
        <b/>
        <sz val="11"/>
        <rFont val="Arial"/>
        <family val="2"/>
      </rPr>
      <t xml:space="preserve"> For purchase, sales, and transportation activity, provide the full names </t>
    </r>
  </si>
  <si>
    <r>
      <rPr>
        <b/>
        <sz val="11"/>
        <rFont val="Arial"/>
        <family val="2"/>
      </rPr>
      <t>of the other parties involved.</t>
    </r>
    <r>
      <rPr>
        <sz val="11"/>
        <rFont val="Arial"/>
        <family val="2"/>
      </rPr>
      <t xml:space="preserve"> (Customary abbreviations may be used.)</t>
    </r>
  </si>
  <si>
    <t xml:space="preserve">cross-reference to the FERC USOA. To view the FERC USOA prescribed for Natural Gas Companies </t>
  </si>
  <si>
    <t xml:space="preserve">visit the FERC website at </t>
  </si>
  <si>
    <t>An electronic version of this report and the extension request form is available on the RRC website at</t>
  </si>
  <si>
    <t xml:space="preserve">These instructions should be carefully observed, and each question should be answered fully and </t>
  </si>
  <si>
    <t xml:space="preserve">accurately. Every annual report should, in all particulars, be complete in itself, and references to the </t>
  </si>
  <si>
    <t xml:space="preserve">returns of former years should not be made to take the place of required entries. Enter "none" </t>
  </si>
  <si>
    <t>or "n/a" where applicable.</t>
  </si>
  <si>
    <r>
      <t xml:space="preserve">or "NOT APPLICABLE" in Column (d) on page iii, </t>
    </r>
    <r>
      <rPr>
        <b/>
        <sz val="11"/>
        <rFont val="Arial"/>
        <family val="2"/>
      </rPr>
      <t>List of Schedules</t>
    </r>
    <r>
      <rPr>
        <sz val="11"/>
        <rFont val="Arial"/>
        <family val="2"/>
      </rPr>
      <t xml:space="preserve">.  Note: Some pages must be </t>
    </r>
  </si>
  <si>
    <t>submitted and entering "None" or "N/A" would be appropriate when applicable (i.e. pages 5 and 6).</t>
  </si>
  <si>
    <r>
      <t>TOTAL</t>
    </r>
    <r>
      <rPr>
        <sz val="10"/>
        <rFont val="Times New Roman"/>
        <family val="1"/>
      </rPr>
      <t xml:space="preserve"> </t>
    </r>
    <r>
      <rPr>
        <b/>
        <sz val="10"/>
        <rFont val="Times New Roman"/>
        <family val="1"/>
      </rPr>
      <t>Revenue From Storage</t>
    </r>
    <r>
      <rPr>
        <sz val="12"/>
        <rFont val="Times New Roman"/>
        <family val="1"/>
      </rPr>
      <t xml:space="preserve"> </t>
    </r>
    <r>
      <rPr>
        <b/>
        <sz val="10"/>
        <rFont val="Times New Roman"/>
        <family val="1"/>
      </rPr>
      <t>Additional Sheet</t>
    </r>
  </si>
  <si>
    <t>Instructions on Page 29.</t>
  </si>
  <si>
    <t>Additional Sheet</t>
  </si>
  <si>
    <r>
      <t xml:space="preserve">Income Statement                                  </t>
    </r>
    <r>
      <rPr>
        <b/>
        <sz val="10"/>
        <rFont val="Times New Roman"/>
        <family val="1"/>
      </rPr>
      <t xml:space="preserve">    (do not omit this page)</t>
    </r>
  </si>
  <si>
    <r>
      <t xml:space="preserve">          Utility Operating Income                </t>
    </r>
    <r>
      <rPr>
        <b/>
        <sz val="10"/>
        <rFont val="Times New Roman"/>
        <family val="1"/>
      </rPr>
      <t>(do not omit this page)</t>
    </r>
  </si>
  <si>
    <r>
      <t xml:space="preserve">          Other Income and Deductions      </t>
    </r>
    <r>
      <rPr>
        <b/>
        <sz val="10"/>
        <rFont val="Times New Roman"/>
        <family val="1"/>
      </rPr>
      <t xml:space="preserve">   (do not omit this page)</t>
    </r>
  </si>
  <si>
    <r>
      <t xml:space="preserve">          Interest Charges                               </t>
    </r>
    <r>
      <rPr>
        <b/>
        <sz val="10"/>
        <rFont val="Times New Roman"/>
        <family val="1"/>
      </rPr>
      <t>(do not omit this page)</t>
    </r>
  </si>
  <si>
    <r>
      <t xml:space="preserve">          Extraordinary Items                     </t>
    </r>
    <r>
      <rPr>
        <b/>
        <sz val="10"/>
        <rFont val="Times New Roman"/>
        <family val="1"/>
      </rPr>
      <t xml:space="preserve">    (do not omit this page)</t>
    </r>
  </si>
  <si>
    <r>
      <t xml:space="preserve">          Utility Plant                                   </t>
    </r>
    <r>
      <rPr>
        <b/>
        <sz val="10"/>
        <rFont val="Times New Roman"/>
        <family val="1"/>
      </rPr>
      <t xml:space="preserve"> (do not omit this page)</t>
    </r>
  </si>
  <si>
    <r>
      <t xml:space="preserve">Balance Sheet                                         </t>
    </r>
    <r>
      <rPr>
        <b/>
        <sz val="10"/>
        <rFont val="Times New Roman"/>
        <family val="1"/>
      </rPr>
      <t xml:space="preserve">   (do not omit this page)</t>
    </r>
  </si>
  <si>
    <r>
      <t xml:space="preserve">          Other Property and Investments   </t>
    </r>
    <r>
      <rPr>
        <b/>
        <sz val="10"/>
        <rFont val="Times New Roman"/>
        <family val="1"/>
      </rPr>
      <t xml:space="preserve"> (do not omit this page)</t>
    </r>
  </si>
  <si>
    <r>
      <t xml:space="preserve">          Current  and Accrued Assets  </t>
    </r>
    <r>
      <rPr>
        <b/>
        <sz val="10"/>
        <rFont val="Times New Roman"/>
        <family val="1"/>
      </rPr>
      <t xml:space="preserve">         (do not omit this page)</t>
    </r>
  </si>
  <si>
    <r>
      <t xml:space="preserve">          Deferred Debits                              </t>
    </r>
    <r>
      <rPr>
        <b/>
        <sz val="10"/>
        <rFont val="Times New Roman"/>
        <family val="1"/>
      </rPr>
      <t xml:space="preserve">  (do not omit this page)</t>
    </r>
  </si>
  <si>
    <r>
      <t xml:space="preserve">          Proprietary Capital                        </t>
    </r>
    <r>
      <rPr>
        <b/>
        <sz val="10"/>
        <rFont val="Times New Roman"/>
        <family val="1"/>
      </rPr>
      <t xml:space="preserve">  (do not omit this page)</t>
    </r>
  </si>
  <si>
    <r>
      <t xml:space="preserve">          Long Term Debt                             </t>
    </r>
    <r>
      <rPr>
        <b/>
        <sz val="10"/>
        <rFont val="Times New Roman"/>
        <family val="1"/>
      </rPr>
      <t xml:space="preserve">  (do not omit this page)</t>
    </r>
  </si>
  <si>
    <r>
      <t xml:space="preserve">          Other Noncurrent Liabilities         </t>
    </r>
    <r>
      <rPr>
        <b/>
        <sz val="10"/>
        <rFont val="Times New Roman"/>
        <family val="1"/>
      </rPr>
      <t xml:space="preserve">   (do not omit this page)</t>
    </r>
  </si>
  <si>
    <r>
      <t xml:space="preserve">          Current and Accrued Liabilities     </t>
    </r>
    <r>
      <rPr>
        <b/>
        <sz val="10"/>
        <rFont val="Times New Roman"/>
        <family val="1"/>
      </rPr>
      <t xml:space="preserve">   (do not omit this page)</t>
    </r>
  </si>
  <si>
    <r>
      <t xml:space="preserve">          Deferred Credits                          </t>
    </r>
    <r>
      <rPr>
        <b/>
        <sz val="10"/>
        <rFont val="Times New Roman"/>
        <family val="1"/>
      </rPr>
      <t xml:space="preserve">     (do not omit this page)</t>
    </r>
  </si>
  <si>
    <r>
      <t xml:space="preserve">Statement of Retained Earnings              </t>
    </r>
    <r>
      <rPr>
        <b/>
        <sz val="10"/>
        <rFont val="Times New Roman"/>
        <family val="1"/>
      </rPr>
      <t xml:space="preserve">  (do not omit this page)</t>
    </r>
  </si>
  <si>
    <r>
      <t xml:space="preserve">          Net Income                                 </t>
    </r>
    <r>
      <rPr>
        <b/>
        <sz val="10"/>
        <rFont val="Times New Roman"/>
        <family val="1"/>
      </rPr>
      <t xml:space="preserve">     (do not omit this page)</t>
    </r>
  </si>
  <si>
    <t>No handwritten annual reports will be accepted.</t>
  </si>
  <si>
    <t>Include interstate Section 311 and intrastate operations in column (b) only. Column (c) should include amounts from column (b) plus any other revenue from other states.</t>
  </si>
  <si>
    <t>Calendar Year 2025</t>
  </si>
  <si>
    <t>Jim Wright, Chairman</t>
  </si>
  <si>
    <t>Christi Craddick, Commissioner</t>
  </si>
  <si>
    <t>Company:__________________________________  Report Type: (___) Original or (___) Amended   Report Year:  2025</t>
  </si>
  <si>
    <t>FOR THE YEAR ENDING DECEMBER 31, 2025</t>
  </si>
  <si>
    <r>
      <t>Submit a completed copy of the annual report to the RRC via email at</t>
    </r>
    <r>
      <rPr>
        <b/>
        <sz val="11"/>
        <color rgb="FF0070C0"/>
        <rFont val="Arial"/>
        <family val="2"/>
      </rPr>
      <t xml:space="preserve"> </t>
    </r>
    <r>
      <rPr>
        <sz val="11"/>
        <rFont val="Arial"/>
        <family val="2"/>
      </rPr>
      <t>guannualreports@rrc.texas.gov</t>
    </r>
    <r>
      <rPr>
        <b/>
        <sz val="11"/>
        <color rgb="FF0070C0"/>
        <rFont val="Arial"/>
        <family val="2"/>
      </rPr>
      <t>.</t>
    </r>
  </si>
  <si>
    <t xml:space="preserve">Any request for an extension to the April 1, 2026, deadline for filing the 2025 Annual Report must </t>
  </si>
  <si>
    <t>Company:_________________________________  Report Type: (__) Original or (__) Amended   Report Year:  2025</t>
  </si>
  <si>
    <t>Company:_________________________________  Report Type: (___) Original or (___) Amended   Report Year:  2025</t>
  </si>
  <si>
    <t>Unappropriated Retained Earnings - Balance at Jan.1, 2025</t>
  </si>
  <si>
    <t>(216) Unappropriated Retained Earnings - at Dec. 31, 2025</t>
  </si>
  <si>
    <t>RECONCILIATION OF GAS UTILITY TAX   (Tex. Util. Code, Chapter 122)   For The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</si>
</sst>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s>
  <fonts count="62">
    <font>
      <sz val="10"/>
      <name val="Arial"/>
    </font>
    <font>
      <b/>
      <sz val="10"/>
      <name val="Arial"/>
      <family val="2"/>
    </font>
    <font>
      <i/>
      <sz val="10"/>
      <name val="Arial"/>
      <family val="2"/>
    </font>
    <font>
      <sz val="10"/>
      <name val="Arial"/>
      <family val="2"/>
    </font>
    <font>
      <b/>
      <sz val="18"/>
      <name val="Arial"/>
      <family val="2"/>
    </font>
    <font>
      <b/>
      <sz val="12"/>
      <name val="Arial"/>
      <family val="2"/>
    </font>
    <font>
      <b/>
      <sz val="14"/>
      <name val="Times New Roman"/>
      <family val="1"/>
    </font>
    <font>
      <sz val="10"/>
      <name val="Times New Roman"/>
      <family val="1"/>
    </font>
    <font>
      <b/>
      <sz val="12"/>
      <name val="Times New Roman"/>
      <family val="1"/>
    </font>
    <font>
      <b/>
      <sz val="10"/>
      <name val="Times New Roman"/>
      <family val="1"/>
    </font>
    <font>
      <i/>
      <sz val="10"/>
      <name val="Times New Roman"/>
      <family val="1"/>
    </font>
    <font>
      <b/>
      <sz val="18"/>
      <name val="Times New Roman"/>
      <family val="1"/>
    </font>
    <font>
      <b/>
      <sz val="20"/>
      <name val="Times New Roman"/>
      <family val="1"/>
    </font>
    <font>
      <sz val="10"/>
      <name val="Times New Roman"/>
      <family val="1"/>
    </font>
    <font>
      <b/>
      <sz val="10"/>
      <name val="Times New Roman"/>
      <family val="1"/>
    </font>
    <font>
      <b/>
      <sz val="14"/>
      <name val="Times New Roman"/>
      <family val="1"/>
    </font>
    <font>
      <b/>
      <i/>
      <sz val="10"/>
      <name val="Times New Roman"/>
      <family val="1"/>
    </font>
    <font>
      <sz val="14"/>
      <name val="Monotype Sorts"/>
      <charset val="2"/>
    </font>
    <font>
      <sz val="12"/>
      <name val="Monotype Sorts"/>
      <charset val="2"/>
    </font>
    <font>
      <sz val="12"/>
      <name val="Times New Roman"/>
      <family val="1"/>
    </font>
    <font>
      <b/>
      <sz val="13"/>
      <name val="Times New Roman"/>
      <family val="1"/>
    </font>
    <font>
      <b/>
      <sz val="12"/>
      <name val="Times New Roman"/>
      <family val="1"/>
    </font>
    <font>
      <u/>
      <sz val="9"/>
      <color indexed="12"/>
      <name val="Arial"/>
      <family val="2"/>
    </font>
    <font>
      <b/>
      <sz val="11"/>
      <name val="Times New Roman"/>
      <family val="1"/>
    </font>
    <font>
      <sz val="11"/>
      <name val="Times New Roman"/>
      <family val="1"/>
    </font>
    <font>
      <sz val="8"/>
      <name val="Times New Roman"/>
      <family val="1"/>
    </font>
    <font>
      <sz val="9"/>
      <name val="Times New Roman"/>
      <family val="1"/>
    </font>
    <font>
      <b/>
      <u/>
      <sz val="10"/>
      <name val="Times New Roman"/>
      <family val="1"/>
    </font>
    <font>
      <b/>
      <sz val="9"/>
      <name val="Times New Roman"/>
      <family val="1"/>
    </font>
    <font>
      <sz val="7.5"/>
      <name val="Times New Roman"/>
      <family val="1"/>
    </font>
    <font>
      <b/>
      <sz val="8"/>
      <name val="Times New Roman"/>
      <family val="1"/>
    </font>
    <font>
      <sz val="18"/>
      <name val="Arial Black"/>
      <family val="2"/>
    </font>
    <font>
      <sz val="16"/>
      <name val="Arial Black"/>
      <family val="2"/>
    </font>
    <font>
      <sz val="8"/>
      <name val="Arial"/>
      <family val="2"/>
    </font>
    <font>
      <sz val="10"/>
      <color indexed="10"/>
      <name val="Times New Roman"/>
      <family val="1"/>
    </font>
    <font>
      <b/>
      <sz val="10"/>
      <color indexed="10"/>
      <name val="Times New Roman"/>
      <family val="1"/>
    </font>
    <font>
      <sz val="11"/>
      <name val="Arial"/>
      <family val="2"/>
    </font>
    <font>
      <b/>
      <u/>
      <sz val="12"/>
      <name val="Times New Roman"/>
      <family val="1"/>
    </font>
    <font>
      <sz val="24"/>
      <name val="Arial Black"/>
      <family val="2"/>
    </font>
    <font>
      <b/>
      <i/>
      <sz val="12"/>
      <name val="Times New Roman"/>
      <family val="1"/>
    </font>
    <font>
      <i/>
      <sz val="12"/>
      <name val="Times New Roman"/>
      <family val="1"/>
    </font>
    <font>
      <i/>
      <sz val="9.5"/>
      <name val="Times New Roman"/>
      <family val="1"/>
    </font>
    <font>
      <i/>
      <u/>
      <sz val="10"/>
      <name val="Times New Roman"/>
      <family val="1"/>
    </font>
    <font>
      <u/>
      <sz val="10"/>
      <name val="Times New Roman"/>
      <family val="1"/>
    </font>
    <font>
      <b/>
      <i/>
      <sz val="11"/>
      <name val="Times New Roman"/>
      <family val="1"/>
    </font>
    <font>
      <sz val="10"/>
      <color theme="0" tint="-0.14996795556505021"/>
      <name val="Arial"/>
      <family val="2"/>
    </font>
    <font>
      <sz val="8"/>
      <color theme="0" tint="-0.14996795556505021"/>
      <name val="Arial"/>
      <family val="2"/>
    </font>
    <font>
      <b/>
      <sz val="22"/>
      <name val="Arial Black"/>
      <family val="2"/>
    </font>
    <font>
      <b/>
      <sz val="20"/>
      <name val="Arial"/>
      <family val="2"/>
    </font>
    <font>
      <b/>
      <sz val="20"/>
      <name val="Arial Black"/>
      <family val="2"/>
    </font>
    <font>
      <sz val="20"/>
      <name val="Arial"/>
      <family val="2"/>
    </font>
    <font>
      <b/>
      <sz val="18"/>
      <name val="Arial Black"/>
      <family val="2"/>
    </font>
    <font>
      <sz val="10"/>
      <name val="Arial"/>
      <family val="2"/>
    </font>
    <font>
      <sz val="10"/>
      <color theme="0"/>
      <name val="Times New Roman"/>
      <family val="1"/>
    </font>
    <font>
      <sz val="10"/>
      <color theme="0"/>
      <name val="Arial"/>
      <family val="2"/>
    </font>
    <font>
      <sz val="9.5"/>
      <name val="Times New Roman"/>
      <family val="1"/>
    </font>
    <font>
      <b/>
      <sz val="14"/>
      <name val="Arial"/>
      <family val="2"/>
    </font>
    <font>
      <i/>
      <sz val="11"/>
      <name val="Arial"/>
      <family val="2"/>
    </font>
    <font>
      <b/>
      <sz val="11"/>
      <name val="Arial"/>
      <family val="2"/>
    </font>
    <font>
      <u/>
      <sz val="11"/>
      <color indexed="12"/>
      <name val="Arial"/>
      <family val="2"/>
    </font>
    <font>
      <b/>
      <sz val="11"/>
      <color rgb="FFFF0000"/>
      <name val="Arial"/>
      <family val="2"/>
    </font>
    <font>
      <b/>
      <sz val="11"/>
      <color rgb="FF0070C0"/>
      <name val="Arial"/>
      <family val="2"/>
    </font>
  </fonts>
  <fills count="7">
    <fill>
      <patternFill patternType="none"/>
    </fill>
    <fill>
      <patternFill patternType="gray125"/>
    </fill>
    <fill>
      <patternFill patternType="solid">
        <fgColor indexed="9"/>
        <bgColor indexed="9"/>
      </patternFill>
    </fill>
    <fill>
      <patternFill patternType="solid">
        <fgColor indexed="22"/>
        <bgColor indexed="32"/>
      </patternFill>
    </fill>
    <fill>
      <patternFill patternType="solid">
        <fgColor indexed="22"/>
        <bgColor indexed="9"/>
      </patternFill>
    </fill>
    <fill>
      <patternFill patternType="solid">
        <fgColor indexed="22"/>
        <bgColor indexed="64"/>
      </patternFill>
    </fill>
    <fill>
      <patternFill patternType="solid">
        <fgColor indexed="9"/>
        <bgColor indexed="32"/>
      </patternFill>
    </fill>
  </fills>
  <borders count="79">
    <border>
      <left/>
      <right/>
      <top/>
      <bottom/>
      <diagonal/>
    </border>
    <border>
      <left/>
      <right/>
      <top style="double">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35">
    <xf numFmtId="0" fontId="0" fillId="0" borderId="0"/>
    <xf numFmtId="37"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1" applyNumberFormat="0" applyFill="0" applyAlignment="0" applyProtection="0"/>
    <xf numFmtId="44" fontId="52" fillId="0" borderId="0" applyFont="0" applyFill="0" applyBorder="0" applyAlignment="0" applyProtection="0"/>
    <xf numFmtId="9" fontId="52" fillId="0" borderId="0" applyFont="0" applyFill="0" applyBorder="0" applyAlignment="0" applyProtection="0"/>
  </cellStyleXfs>
  <cellXfs count="1145">
    <xf numFmtId="0" fontId="0" fillId="0" borderId="0" xfId="0"/>
    <xf numFmtId="0" fontId="7" fillId="0" borderId="0" xfId="0" applyFont="1"/>
    <xf numFmtId="0" fontId="9" fillId="0" borderId="0" xfId="0" applyFont="1" applyAlignment="1">
      <alignment horizontal="center"/>
    </xf>
    <xf numFmtId="0" fontId="3" fillId="0" borderId="0" xfId="10" applyBorder="1"/>
    <xf numFmtId="0" fontId="3" fillId="0" borderId="0" xfId="11"/>
    <xf numFmtId="0" fontId="7" fillId="0" borderId="0" xfId="23" applyFont="1"/>
    <xf numFmtId="0" fontId="3" fillId="0" borderId="0" xfId="22"/>
    <xf numFmtId="0" fontId="7" fillId="0" borderId="0" xfId="23" applyFont="1" applyAlignment="1">
      <alignment horizontal="centerContinuous"/>
    </xf>
    <xf numFmtId="0" fontId="3" fillId="0" borderId="0" xfId="0" applyFont="1" applyAlignment="1">
      <alignment horizontal="centerContinuous"/>
    </xf>
    <xf numFmtId="0" fontId="7" fillId="0" borderId="0" xfId="23" applyFont="1" applyFill="1"/>
    <xf numFmtId="0" fontId="17" fillId="0" borderId="0" xfId="22" applyFont="1" applyAlignment="1">
      <alignment horizontal="right"/>
    </xf>
    <xf numFmtId="0" fontId="18" fillId="0" borderId="0" xfId="23" applyFont="1" applyFill="1" applyBorder="1"/>
    <xf numFmtId="0" fontId="17" fillId="0" borderId="0" xfId="23" applyFont="1" applyFill="1" applyBorder="1"/>
    <xf numFmtId="0" fontId="7" fillId="0" borderId="0" xfId="23" applyFont="1" applyFill="1" applyBorder="1"/>
    <xf numFmtId="0" fontId="17" fillId="0" borderId="0" xfId="23" applyFont="1" applyFill="1" applyBorder="1" applyAlignment="1">
      <alignment horizontal="right"/>
    </xf>
    <xf numFmtId="0" fontId="19" fillId="0" borderId="0" xfId="23" applyFont="1" applyFill="1" applyBorder="1"/>
    <xf numFmtId="0" fontId="7" fillId="0" borderId="0" xfId="23" applyFont="1" applyBorder="1"/>
    <xf numFmtId="0" fontId="6" fillId="0" borderId="0" xfId="23" applyFont="1" applyBorder="1" applyAlignment="1">
      <alignment horizontal="centerContinuous"/>
    </xf>
    <xf numFmtId="0" fontId="7" fillId="0" borderId="0" xfId="23" applyFont="1" applyBorder="1" applyAlignment="1">
      <alignment horizontal="centerContinuous"/>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16" fillId="0" borderId="0" xfId="31" applyFont="1" applyAlignment="1">
      <alignment horizontal="left"/>
    </xf>
    <xf numFmtId="0" fontId="3" fillId="0" borderId="0" xfId="31" applyAlignment="1">
      <alignment horizontal="left"/>
    </xf>
    <xf numFmtId="0" fontId="3" fillId="0" borderId="0" xfId="31"/>
    <xf numFmtId="0" fontId="7" fillId="0" borderId="0" xfId="30" applyFont="1"/>
    <xf numFmtId="0" fontId="7" fillId="0" borderId="0" xfId="30" applyFont="1" applyAlignment="1">
      <alignment horizontal="center"/>
    </xf>
    <xf numFmtId="0" fontId="9" fillId="0" borderId="0" xfId="30" applyFont="1" applyAlignment="1">
      <alignment horizontal="center"/>
    </xf>
    <xf numFmtId="0" fontId="6" fillId="0" borderId="0" xfId="30" applyFont="1" applyAlignment="1">
      <alignment horizontal="centerContinuous"/>
    </xf>
    <xf numFmtId="0" fontId="7" fillId="0" borderId="0" xfId="30" applyFont="1" applyAlignment="1">
      <alignment horizontal="centerContinuous"/>
    </xf>
    <xf numFmtId="0" fontId="7" fillId="0" borderId="0" xfId="30" applyFont="1" applyFill="1"/>
    <xf numFmtId="0" fontId="9" fillId="0" borderId="2" xfId="30" applyFont="1" applyFill="1" applyBorder="1" applyAlignment="1">
      <alignment horizontal="center" vertical="center"/>
    </xf>
    <xf numFmtId="0" fontId="7" fillId="0" borderId="0" xfId="30" applyFont="1" applyFill="1" applyBorder="1"/>
    <xf numFmtId="0" fontId="3" fillId="0" borderId="0" xfId="30" applyAlignment="1">
      <alignment horizontal="centerContinuous"/>
    </xf>
    <xf numFmtId="0" fontId="9" fillId="0" borderId="6" xfId="30" applyFont="1" applyBorder="1" applyAlignment="1">
      <alignment horizontal="center"/>
    </xf>
    <xf numFmtId="0" fontId="9" fillId="0" borderId="7" xfId="30" applyFont="1" applyBorder="1" applyAlignment="1">
      <alignment horizontal="center"/>
    </xf>
    <xf numFmtId="0" fontId="9" fillId="0" borderId="5" xfId="30" applyFont="1" applyBorder="1" applyAlignment="1">
      <alignment horizontal="center"/>
    </xf>
    <xf numFmtId="0" fontId="6" fillId="0" borderId="0" xfId="30" applyFont="1" applyFill="1" applyAlignment="1">
      <alignment horizontal="centerContinuous"/>
    </xf>
    <xf numFmtId="0" fontId="3" fillId="0" borderId="0" xfId="30" applyFill="1" applyAlignment="1">
      <alignment horizontal="centerContinuous"/>
    </xf>
    <xf numFmtId="0" fontId="2" fillId="0" borderId="0" xfId="31" applyFont="1" applyAlignment="1">
      <alignment horizontal="left"/>
    </xf>
    <xf numFmtId="0" fontId="8" fillId="0" borderId="0" xfId="30" applyFont="1" applyAlignment="1">
      <alignment horizontal="centerContinuous"/>
    </xf>
    <xf numFmtId="0" fontId="9" fillId="0" borderId="10" xfId="30" applyFont="1" applyBorder="1" applyAlignment="1">
      <alignment horizontal="center" vertical="center"/>
    </xf>
    <xf numFmtId="0" fontId="9" fillId="0" borderId="11" xfId="30" applyFont="1" applyBorder="1" applyAlignment="1">
      <alignment horizontal="center" vertical="center"/>
    </xf>
    <xf numFmtId="0" fontId="9" fillId="0" borderId="12" xfId="30" applyFont="1" applyBorder="1" applyAlignment="1">
      <alignment horizontal="center" vertical="center"/>
    </xf>
    <xf numFmtId="0" fontId="7" fillId="0" borderId="13" xfId="30" applyFont="1" applyFill="1" applyBorder="1"/>
    <xf numFmtId="0" fontId="3" fillId="0" borderId="13" xfId="30" applyFill="1" applyBorder="1"/>
    <xf numFmtId="0" fontId="10" fillId="0" borderId="0" xfId="30" applyFont="1" applyFill="1"/>
    <xf numFmtId="0" fontId="3" fillId="0" borderId="13" xfId="30" applyBorder="1"/>
    <xf numFmtId="0" fontId="3" fillId="0" borderId="13" xfId="31" applyBorder="1"/>
    <xf numFmtId="0" fontId="9" fillId="0" borderId="0" xfId="30" applyFont="1" applyBorder="1" applyAlignment="1">
      <alignment horizontal="center"/>
    </xf>
    <xf numFmtId="0" fontId="7" fillId="0" borderId="13" xfId="30" applyFont="1" applyBorder="1" applyAlignment="1">
      <alignment horizontal="center"/>
    </xf>
    <xf numFmtId="0" fontId="8" fillId="0" borderId="13" xfId="30" applyFont="1" applyBorder="1"/>
    <xf numFmtId="0" fontId="7" fillId="0" borderId="13" xfId="30" applyFont="1" applyBorder="1"/>
    <xf numFmtId="0" fontId="7" fillId="0" borderId="0" xfId="30" applyFont="1" applyFill="1" applyAlignment="1">
      <alignment horizontal="centerContinuous"/>
    </xf>
    <xf numFmtId="0" fontId="23" fillId="0" borderId="14" xfId="30" applyFont="1" applyFill="1" applyBorder="1" applyAlignment="1">
      <alignment horizontal="center" vertical="center"/>
    </xf>
    <xf numFmtId="0" fontId="8" fillId="0" borderId="0" xfId="30" applyFont="1"/>
    <xf numFmtId="0" fontId="23" fillId="0" borderId="15" xfId="30" applyFont="1" applyFill="1" applyBorder="1" applyAlignment="1">
      <alignment horizontal="center" vertical="center"/>
    </xf>
    <xf numFmtId="0" fontId="7" fillId="0" borderId="0" xfId="30" applyFont="1" applyFill="1" applyBorder="1" applyAlignment="1">
      <alignment horizontal="center"/>
    </xf>
    <xf numFmtId="0" fontId="9" fillId="0" borderId="16" xfId="30" applyFont="1" applyBorder="1" applyAlignment="1">
      <alignment horizontal="centerContinuous"/>
    </xf>
    <xf numFmtId="0" fontId="9" fillId="0" borderId="17" xfId="30" applyFont="1" applyBorder="1" applyAlignment="1">
      <alignment horizontal="centerContinuous"/>
    </xf>
    <xf numFmtId="0" fontId="9" fillId="0" borderId="18" xfId="30" applyFont="1" applyBorder="1" applyAlignment="1">
      <alignment horizontal="centerContinuous"/>
    </xf>
    <xf numFmtId="0" fontId="3" fillId="0" borderId="0" xfId="24" applyAlignment="1">
      <alignment horizontal="centerContinuous"/>
    </xf>
    <xf numFmtId="0" fontId="7" fillId="0" borderId="0" xfId="24" applyFont="1" applyAlignment="1">
      <alignment horizontal="centerContinuous"/>
    </xf>
    <xf numFmtId="0" fontId="7" fillId="0" borderId="0" xfId="24" applyFont="1" applyFill="1" applyAlignment="1">
      <alignment horizontal="centerContinuous"/>
    </xf>
    <xf numFmtId="0" fontId="7" fillId="0" borderId="0" xfId="24" applyFont="1" applyAlignment="1">
      <alignment horizontal="center"/>
    </xf>
    <xf numFmtId="0" fontId="7" fillId="0" borderId="0" xfId="24" applyFont="1"/>
    <xf numFmtId="0" fontId="3" fillId="0" borderId="0" xfId="24" applyFill="1" applyAlignment="1">
      <alignment horizontal="centerContinuous"/>
    </xf>
    <xf numFmtId="0" fontId="7" fillId="0" borderId="19" xfId="30" applyFont="1" applyBorder="1"/>
    <xf numFmtId="0" fontId="7" fillId="0" borderId="21" xfId="30" applyFont="1" applyFill="1" applyBorder="1" applyAlignment="1">
      <alignment horizontal="center" vertical="center"/>
    </xf>
    <xf numFmtId="0" fontId="7" fillId="0" borderId="5" xfId="30" applyFont="1" applyBorder="1" applyAlignment="1">
      <alignment vertical="center"/>
    </xf>
    <xf numFmtId="0" fontId="25" fillId="0" borderId="0" xfId="30" applyFont="1" applyFill="1" applyBorder="1" applyAlignment="1">
      <alignment horizontal="center" vertical="center"/>
    </xf>
    <xf numFmtId="0" fontId="9" fillId="0" borderId="13" xfId="30" applyFont="1" applyBorder="1" applyAlignment="1">
      <alignment horizontal="centerContinuous"/>
    </xf>
    <xf numFmtId="0" fontId="7" fillId="0" borderId="19" xfId="30" applyFont="1" applyBorder="1" applyAlignment="1">
      <alignment horizontal="center"/>
    </xf>
    <xf numFmtId="0" fontId="9" fillId="0" borderId="16" xfId="30" applyFont="1" applyBorder="1" applyAlignment="1">
      <alignment horizontal="centerContinuous" vertical="center"/>
    </xf>
    <xf numFmtId="0" fontId="9" fillId="0" borderId="17" xfId="30" applyFont="1" applyBorder="1" applyAlignment="1">
      <alignment horizontal="centerContinuous" vertical="center"/>
    </xf>
    <xf numFmtId="0" fontId="9" fillId="0" borderId="18" xfId="30" applyFont="1" applyBorder="1" applyAlignment="1">
      <alignment horizontal="centerContinuous" vertical="center"/>
    </xf>
    <xf numFmtId="0" fontId="1" fillId="0" borderId="22" xfId="30" applyFont="1" applyBorder="1" applyAlignment="1">
      <alignment horizontal="centerContinuous" vertical="center"/>
    </xf>
    <xf numFmtId="0" fontId="7" fillId="0" borderId="22" xfId="30" applyFont="1" applyBorder="1" applyAlignment="1">
      <alignment vertical="center"/>
    </xf>
    <xf numFmtId="0" fontId="9" fillId="0" borderId="0" xfId="30" applyFont="1" applyBorder="1" applyAlignment="1">
      <alignment horizontal="center" vertical="center"/>
    </xf>
    <xf numFmtId="0" fontId="7" fillId="0" borderId="0" xfId="30" applyFont="1" applyFill="1" applyBorder="1" applyAlignment="1">
      <alignment vertical="center"/>
    </xf>
    <xf numFmtId="0" fontId="7" fillId="0" borderId="0" xfId="30" applyFont="1" applyBorder="1" applyAlignment="1">
      <alignment vertical="center"/>
    </xf>
    <xf numFmtId="0" fontId="3" fillId="0" borderId="0" xfId="28"/>
    <xf numFmtId="0" fontId="7" fillId="0" borderId="0" xfId="25" applyFont="1" applyAlignment="1">
      <alignment horizontal="left"/>
    </xf>
    <xf numFmtId="0" fontId="7" fillId="0" borderId="0" xfId="25" applyFont="1"/>
    <xf numFmtId="0" fontId="2" fillId="0" borderId="0" xfId="28" applyFont="1" applyAlignment="1">
      <alignment horizontal="left"/>
    </xf>
    <xf numFmtId="0" fontId="9" fillId="0" borderId="6" xfId="25" applyFont="1" applyBorder="1" applyAlignment="1">
      <alignment horizontal="center" vertical="center"/>
    </xf>
    <xf numFmtId="0" fontId="9" fillId="0" borderId="5" xfId="25" applyFont="1" applyBorder="1" applyAlignment="1">
      <alignment horizontal="center" vertical="center"/>
    </xf>
    <xf numFmtId="0" fontId="9" fillId="0" borderId="2" xfId="25" applyFont="1" applyBorder="1" applyAlignment="1">
      <alignment horizontal="center" vertical="center"/>
    </xf>
    <xf numFmtId="0" fontId="9" fillId="0" borderId="23" xfId="25" applyFont="1" applyBorder="1" applyAlignment="1">
      <alignment vertical="center"/>
    </xf>
    <xf numFmtId="0" fontId="7" fillId="0" borderId="23" xfId="25" applyFont="1" applyBorder="1" applyAlignment="1">
      <alignment vertical="center"/>
    </xf>
    <xf numFmtId="0" fontId="9" fillId="0" borderId="4" xfId="25" applyFont="1" applyBorder="1" applyAlignment="1">
      <alignment vertical="center"/>
    </xf>
    <xf numFmtId="0" fontId="7" fillId="0" borderId="0" xfId="25" applyFont="1" applyFill="1"/>
    <xf numFmtId="0" fontId="9" fillId="0" borderId="0" xfId="25" applyFont="1" applyFill="1" applyAlignment="1">
      <alignment horizontal="center"/>
    </xf>
    <xf numFmtId="0" fontId="9" fillId="0" borderId="0" xfId="30" applyFont="1" applyFill="1"/>
    <xf numFmtId="0" fontId="16" fillId="0" borderId="0" xfId="28" applyFont="1" applyAlignment="1">
      <alignment horizontal="left"/>
    </xf>
    <xf numFmtId="0" fontId="3" fillId="0" borderId="0" xfId="30" applyAlignment="1">
      <alignment horizontal="center"/>
    </xf>
    <xf numFmtId="0" fontId="3" fillId="0" borderId="0" xfId="30" applyAlignment="1">
      <alignment horizontal="centerContinuous" vertical="center"/>
    </xf>
    <xf numFmtId="0" fontId="9" fillId="0" borderId="13" xfId="30" applyFont="1" applyBorder="1" applyAlignment="1">
      <alignment horizontal="centerContinuous" vertical="center"/>
    </xf>
    <xf numFmtId="0" fontId="7" fillId="0" borderId="0" xfId="29" applyFont="1"/>
    <xf numFmtId="0" fontId="6" fillId="0" borderId="0" xfId="29" applyFont="1" applyAlignment="1">
      <alignment horizontal="centerContinuous"/>
    </xf>
    <xf numFmtId="0" fontId="3" fillId="0" borderId="0" xfId="29" applyAlignment="1">
      <alignment horizontal="centerContinuous"/>
    </xf>
    <xf numFmtId="0" fontId="7" fillId="0" borderId="0" xfId="29" applyFont="1" applyAlignment="1">
      <alignment horizontal="centerContinuous"/>
    </xf>
    <xf numFmtId="0" fontId="9" fillId="0" borderId="6" xfId="29" applyFont="1" applyBorder="1" applyAlignment="1">
      <alignment horizontal="center" vertical="center"/>
    </xf>
    <xf numFmtId="0" fontId="9" fillId="0" borderId="7" xfId="29" applyFont="1" applyBorder="1" applyAlignment="1">
      <alignment horizontal="center" vertical="center"/>
    </xf>
    <xf numFmtId="0" fontId="9" fillId="0" borderId="5" xfId="29" applyFont="1" applyBorder="1" applyAlignment="1">
      <alignment horizontal="center" vertical="center"/>
    </xf>
    <xf numFmtId="0" fontId="9" fillId="0" borderId="2" xfId="29" applyFont="1" applyBorder="1" applyAlignment="1">
      <alignment horizontal="center" vertical="center"/>
    </xf>
    <xf numFmtId="0" fontId="7" fillId="0" borderId="0" xfId="29" applyFont="1" applyFill="1"/>
    <xf numFmtId="0" fontId="7" fillId="0" borderId="5" xfId="29" applyFont="1" applyBorder="1" applyAlignment="1">
      <alignment horizontal="center" vertical="center"/>
    </xf>
    <xf numFmtId="0" fontId="9" fillId="0" borderId="0" xfId="29" applyFont="1" applyFill="1"/>
    <xf numFmtId="0" fontId="7" fillId="0" borderId="0" xfId="20" applyFont="1"/>
    <xf numFmtId="0" fontId="7" fillId="0" borderId="0" xfId="20" applyFont="1" applyFill="1"/>
    <xf numFmtId="0" fontId="3" fillId="0" borderId="0" xfId="26"/>
    <xf numFmtId="0" fontId="7" fillId="0" borderId="0" xfId="20" applyFont="1" applyFill="1" applyAlignment="1">
      <alignment horizontal="centerContinuous"/>
    </xf>
    <xf numFmtId="0" fontId="7" fillId="2" borderId="0" xfId="20" applyFont="1" applyFill="1"/>
    <xf numFmtId="0" fontId="30" fillId="0" borderId="6" xfId="20" applyFont="1" applyFill="1" applyBorder="1" applyAlignment="1">
      <alignment horizontal="center" vertical="center"/>
    </xf>
    <xf numFmtId="0" fontId="9" fillId="0" borderId="16" xfId="20" applyFont="1" applyFill="1" applyBorder="1" applyAlignment="1">
      <alignment horizontal="center" vertical="center"/>
    </xf>
    <xf numFmtId="0" fontId="30" fillId="0" borderId="7" xfId="20" applyFont="1" applyFill="1" applyBorder="1" applyAlignment="1">
      <alignment horizontal="center" vertical="center"/>
    </xf>
    <xf numFmtId="0" fontId="9" fillId="0" borderId="28" xfId="20" applyFont="1" applyFill="1" applyBorder="1" applyAlignment="1">
      <alignment horizontal="center" vertical="center"/>
    </xf>
    <xf numFmtId="0" fontId="9" fillId="0" borderId="5" xfId="20" applyFont="1" applyFill="1" applyBorder="1" applyAlignment="1">
      <alignment horizontal="center" vertical="center"/>
    </xf>
    <xf numFmtId="0" fontId="9" fillId="0" borderId="18" xfId="20" applyFont="1" applyFill="1" applyBorder="1" applyAlignment="1">
      <alignment horizontal="center" vertical="center"/>
    </xf>
    <xf numFmtId="0" fontId="9" fillId="0" borderId="2" xfId="20" applyFont="1" applyBorder="1" applyAlignment="1">
      <alignment horizontal="center" vertical="center"/>
    </xf>
    <xf numFmtId="0" fontId="9" fillId="0" borderId="5" xfId="20" applyFont="1" applyBorder="1" applyAlignment="1">
      <alignment horizontal="center" vertical="center"/>
    </xf>
    <xf numFmtId="0" fontId="7" fillId="0" borderId="0" xfId="31" applyFont="1"/>
    <xf numFmtId="0" fontId="9" fillId="0" borderId="6" xfId="31" applyFont="1" applyBorder="1" applyAlignment="1">
      <alignment horizontal="center" vertical="center"/>
    </xf>
    <xf numFmtId="0" fontId="14" fillId="0" borderId="6" xfId="31" applyFont="1" applyBorder="1" applyAlignment="1">
      <alignment horizontal="center" vertical="center"/>
    </xf>
    <xf numFmtId="0" fontId="9" fillId="0" borderId="5" xfId="31" applyFont="1" applyBorder="1" applyAlignment="1">
      <alignment horizontal="center" vertical="center"/>
    </xf>
    <xf numFmtId="0" fontId="14" fillId="0" borderId="5" xfId="31" applyFont="1" applyBorder="1" applyAlignment="1">
      <alignment horizontal="center" vertical="center"/>
    </xf>
    <xf numFmtId="0" fontId="14" fillId="0" borderId="2" xfId="31" applyFont="1" applyBorder="1" applyAlignment="1">
      <alignment horizontal="center" vertical="center"/>
    </xf>
    <xf numFmtId="0" fontId="14" fillId="0" borderId="0" xfId="31" applyFont="1" applyAlignment="1">
      <alignment horizontal="center" vertical="center"/>
    </xf>
    <xf numFmtId="0" fontId="21" fillId="0" borderId="0" xfId="31" applyFont="1" applyAlignment="1">
      <alignment horizontal="center" vertical="center"/>
    </xf>
    <xf numFmtId="0" fontId="7" fillId="0" borderId="0" xfId="31" applyFont="1" applyAlignment="1">
      <alignment vertical="center"/>
    </xf>
    <xf numFmtId="0" fontId="9" fillId="0" borderId="16" xfId="31" applyFont="1" applyBorder="1" applyAlignment="1">
      <alignment horizontal="centerContinuous" vertical="center"/>
    </xf>
    <xf numFmtId="0" fontId="9" fillId="0" borderId="19" xfId="31" applyFont="1" applyBorder="1" applyAlignment="1">
      <alignment horizontal="centerContinuous" vertical="center"/>
    </xf>
    <xf numFmtId="0" fontId="9" fillId="0" borderId="17" xfId="31" applyFont="1" applyBorder="1" applyAlignment="1">
      <alignment horizontal="centerContinuous" vertical="center"/>
    </xf>
    <xf numFmtId="0" fontId="9" fillId="0" borderId="18" xfId="31" applyFont="1" applyBorder="1" applyAlignment="1">
      <alignment horizontal="centerContinuous" vertical="center"/>
    </xf>
    <xf numFmtId="0" fontId="9" fillId="0" borderId="13" xfId="31" applyFont="1" applyBorder="1" applyAlignment="1">
      <alignment horizontal="centerContinuous" vertical="center"/>
    </xf>
    <xf numFmtId="0" fontId="9" fillId="0" borderId="22" xfId="31" applyFont="1" applyBorder="1" applyAlignment="1">
      <alignment horizontal="centerContinuous" vertical="center"/>
    </xf>
    <xf numFmtId="0" fontId="9" fillId="0" borderId="2" xfId="31" applyFont="1" applyBorder="1" applyAlignment="1">
      <alignment horizontal="center" vertical="center"/>
    </xf>
    <xf numFmtId="0" fontId="14" fillId="0" borderId="0" xfId="31" applyFont="1"/>
    <xf numFmtId="0" fontId="14" fillId="0" borderId="12" xfId="31" applyFont="1" applyBorder="1" applyAlignment="1">
      <alignment horizontal="center" vertical="center"/>
    </xf>
    <xf numFmtId="0" fontId="6" fillId="0" borderId="0" xfId="30" quotePrefix="1" applyFont="1" applyAlignment="1">
      <alignment horizontal="centerContinuous"/>
    </xf>
    <xf numFmtId="0" fontId="6" fillId="0" borderId="0" xfId="30" quotePrefix="1" applyFont="1" applyFill="1" applyAlignment="1">
      <alignment horizontal="centerContinuous"/>
    </xf>
    <xf numFmtId="0" fontId="6" fillId="0" borderId="0" xfId="24" quotePrefix="1" applyFont="1" applyAlignment="1">
      <alignment horizontal="centerContinuous"/>
    </xf>
    <xf numFmtId="0" fontId="6" fillId="0" borderId="0" xfId="29" quotePrefix="1" applyFont="1" applyAlignment="1">
      <alignment horizontal="centerContinuous"/>
    </xf>
    <xf numFmtId="0" fontId="6" fillId="0" borderId="0" xfId="23" quotePrefix="1" applyFont="1" applyAlignment="1">
      <alignment horizontal="centerContinuous"/>
    </xf>
    <xf numFmtId="0" fontId="9" fillId="0" borderId="0" xfId="24" applyFont="1" applyBorder="1" applyAlignment="1">
      <alignment horizontal="center"/>
    </xf>
    <xf numFmtId="0" fontId="3" fillId="0" borderId="0" xfId="24" applyBorder="1"/>
    <xf numFmtId="0" fontId="7" fillId="0" borderId="0" xfId="24" applyFont="1" applyFill="1" applyBorder="1"/>
    <xf numFmtId="0" fontId="7" fillId="0" borderId="0" xfId="24" applyFont="1" applyBorder="1"/>
    <xf numFmtId="0" fontId="25" fillId="0" borderId="0" xfId="30" applyFont="1" applyFill="1" applyBorder="1"/>
    <xf numFmtId="0" fontId="3" fillId="0" borderId="16" xfId="15" applyBorder="1"/>
    <xf numFmtId="0" fontId="3" fillId="0" borderId="19" xfId="15" applyBorder="1"/>
    <xf numFmtId="0" fontId="3" fillId="0" borderId="17" xfId="15" applyBorder="1"/>
    <xf numFmtId="0" fontId="3" fillId="0" borderId="28" xfId="15" applyBorder="1"/>
    <xf numFmtId="0" fontId="3" fillId="0" borderId="27" xfId="15" applyBorder="1"/>
    <xf numFmtId="0" fontId="3" fillId="0" borderId="13" xfId="15" applyBorder="1"/>
    <xf numFmtId="0" fontId="3" fillId="0" borderId="22" xfId="15" applyBorder="1"/>
    <xf numFmtId="0" fontId="25" fillId="0" borderId="0" xfId="20" applyFont="1" applyFill="1" applyBorder="1" applyAlignment="1">
      <alignment horizontal="center"/>
    </xf>
    <xf numFmtId="0" fontId="9" fillId="0" borderId="0" xfId="29" applyFont="1" applyBorder="1" applyAlignment="1">
      <alignment horizontal="center" vertical="center"/>
    </xf>
    <xf numFmtId="0" fontId="35" fillId="0" borderId="0" xfId="29" applyFont="1" applyBorder="1" applyAlignment="1">
      <alignment horizontal="center" vertical="center"/>
    </xf>
    <xf numFmtId="0" fontId="7" fillId="0" borderId="0" xfId="29" applyFont="1" applyBorder="1" applyAlignment="1">
      <alignment horizontal="center" vertical="center"/>
    </xf>
    <xf numFmtId="0" fontId="7" fillId="0" borderId="0" xfId="29" applyFont="1" applyBorder="1" applyAlignment="1">
      <alignment vertical="center"/>
    </xf>
    <xf numFmtId="0" fontId="9" fillId="0" borderId="16" xfId="20" applyFont="1" applyFill="1" applyBorder="1" applyAlignment="1">
      <alignment horizontal="centerContinuous" vertical="center"/>
    </xf>
    <xf numFmtId="0" fontId="9" fillId="0" borderId="18" xfId="20" applyFont="1" applyFill="1" applyBorder="1" applyAlignment="1">
      <alignment horizontal="centerContinuous" vertical="center"/>
    </xf>
    <xf numFmtId="0" fontId="7" fillId="0" borderId="19" xfId="0" applyFont="1" applyBorder="1"/>
    <xf numFmtId="0" fontId="3" fillId="0" borderId="0" xfId="16"/>
    <xf numFmtId="0" fontId="3" fillId="0" borderId="0" xfId="16" applyAlignment="1">
      <alignment horizontal="center"/>
    </xf>
    <xf numFmtId="0" fontId="7" fillId="0" borderId="11" xfId="0" applyFont="1" applyBorder="1" applyAlignment="1">
      <alignment vertical="center"/>
    </xf>
    <xf numFmtId="0" fontId="7" fillId="0" borderId="2"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29" xfId="0" applyFont="1" applyBorder="1" applyAlignment="1">
      <alignment horizontal="center" vertical="center"/>
    </xf>
    <xf numFmtId="0" fontId="3" fillId="0" borderId="0" xfId="16" applyAlignment="1">
      <alignment vertical="center"/>
    </xf>
    <xf numFmtId="0" fontId="0" fillId="0" borderId="36" xfId="0" applyBorder="1" applyAlignment="1">
      <alignment horizontal="center" vertical="center"/>
    </xf>
    <xf numFmtId="0" fontId="3" fillId="0" borderId="36" xfId="16" applyBorder="1" applyAlignment="1">
      <alignment vertical="center"/>
    </xf>
    <xf numFmtId="0" fontId="0" fillId="0" borderId="18" xfId="0" applyBorder="1" applyAlignment="1">
      <alignment horizontal="center" vertical="center"/>
    </xf>
    <xf numFmtId="0" fontId="3" fillId="0" borderId="13" xfId="16" applyBorder="1" applyAlignment="1">
      <alignment vertical="center"/>
    </xf>
    <xf numFmtId="0" fontId="7" fillId="0" borderId="29" xfId="0" applyFont="1" applyBorder="1" applyAlignment="1">
      <alignment vertical="center"/>
    </xf>
    <xf numFmtId="0" fontId="7" fillId="0" borderId="36" xfId="0" applyFont="1" applyBorder="1" applyAlignment="1">
      <alignment vertical="center"/>
    </xf>
    <xf numFmtId="0" fontId="0" fillId="0" borderId="36" xfId="0" applyBorder="1" applyAlignment="1">
      <alignment vertical="center"/>
    </xf>
    <xf numFmtId="0" fontId="24" fillId="0" borderId="0" xfId="31" applyFont="1" applyAlignment="1">
      <alignment horizontal="left"/>
    </xf>
    <xf numFmtId="0" fontId="9" fillId="0" borderId="11" xfId="29" applyFont="1" applyBorder="1" applyAlignment="1">
      <alignment horizontal="center" vertical="center"/>
    </xf>
    <xf numFmtId="0" fontId="7" fillId="0" borderId="18" xfId="30" applyFont="1" applyFill="1" applyBorder="1" applyAlignment="1">
      <alignment horizontal="center" vertical="center"/>
    </xf>
    <xf numFmtId="0" fontId="7" fillId="0" borderId="38" xfId="30" applyFont="1" applyFill="1" applyBorder="1" applyAlignment="1">
      <alignment vertical="center"/>
    </xf>
    <xf numFmtId="0" fontId="3" fillId="0" borderId="0" xfId="24" applyAlignment="1">
      <alignment horizontal="centerContinuous" vertical="center"/>
    </xf>
    <xf numFmtId="0" fontId="7" fillId="0" borderId="0" xfId="24" applyFont="1" applyFill="1" applyAlignment="1">
      <alignment horizontal="centerContinuous" vertical="center"/>
    </xf>
    <xf numFmtId="0" fontId="7" fillId="0" borderId="0" xfId="24" applyFont="1" applyAlignment="1">
      <alignment horizontal="centerContinuous" vertical="center"/>
    </xf>
    <xf numFmtId="0" fontId="6" fillId="0" borderId="0" xfId="24" applyFont="1" applyAlignment="1">
      <alignment horizontal="centerContinuous" vertical="center"/>
    </xf>
    <xf numFmtId="0" fontId="9" fillId="3" borderId="6" xfId="30" applyFont="1" applyFill="1" applyBorder="1" applyAlignment="1">
      <alignment horizontal="center" vertical="center"/>
    </xf>
    <xf numFmtId="0" fontId="9" fillId="0" borderId="39" xfId="30" applyFont="1" applyFill="1" applyBorder="1" applyAlignment="1">
      <alignment horizontal="center" vertical="center"/>
    </xf>
    <xf numFmtId="0" fontId="7" fillId="4" borderId="40" xfId="30" applyFont="1" applyFill="1" applyBorder="1" applyAlignment="1">
      <alignment vertical="center"/>
    </xf>
    <xf numFmtId="0" fontId="7" fillId="4" borderId="19" xfId="30" applyFont="1" applyFill="1" applyBorder="1" applyAlignment="1">
      <alignment vertical="center"/>
    </xf>
    <xf numFmtId="0" fontId="9" fillId="3" borderId="7" xfId="30" applyFont="1" applyFill="1" applyBorder="1" applyAlignment="1">
      <alignment horizontal="center" vertical="center"/>
    </xf>
    <xf numFmtId="0" fontId="9" fillId="0" borderId="34" xfId="30" applyFont="1" applyFill="1" applyBorder="1" applyAlignment="1">
      <alignment vertical="center"/>
    </xf>
    <xf numFmtId="0" fontId="7" fillId="4" borderId="24" xfId="30" applyFont="1" applyFill="1" applyBorder="1" applyAlignment="1">
      <alignment vertical="center"/>
    </xf>
    <xf numFmtId="0" fontId="7" fillId="4" borderId="29" xfId="30" applyFont="1" applyFill="1" applyBorder="1" applyAlignment="1">
      <alignment vertical="center"/>
    </xf>
    <xf numFmtId="0" fontId="7" fillId="0" borderId="34" xfId="30" applyFont="1" applyFill="1" applyBorder="1" applyAlignment="1">
      <alignment vertical="center"/>
    </xf>
    <xf numFmtId="0" fontId="9" fillId="0" borderId="11" xfId="30" applyFont="1" applyFill="1" applyBorder="1" applyAlignment="1">
      <alignment horizontal="center" vertical="center"/>
    </xf>
    <xf numFmtId="0" fontId="9" fillId="3" borderId="11" xfId="30" applyFont="1" applyFill="1" applyBorder="1" applyAlignment="1">
      <alignment horizontal="center" vertical="center"/>
    </xf>
    <xf numFmtId="0" fontId="7" fillId="4" borderId="33" xfId="30" applyFont="1" applyFill="1" applyBorder="1" applyAlignment="1">
      <alignment vertical="center"/>
    </xf>
    <xf numFmtId="0" fontId="7" fillId="4" borderId="36" xfId="30" applyFont="1" applyFill="1" applyBorder="1" applyAlignment="1">
      <alignment vertical="center"/>
    </xf>
    <xf numFmtId="0" fontId="7" fillId="0" borderId="15" xfId="30" applyFont="1" applyFill="1" applyBorder="1" applyAlignment="1">
      <alignment vertical="center"/>
    </xf>
    <xf numFmtId="0" fontId="9" fillId="0" borderId="3" xfId="30" applyFont="1" applyFill="1" applyBorder="1" applyAlignment="1">
      <alignment horizontal="center" vertical="center"/>
    </xf>
    <xf numFmtId="0" fontId="3" fillId="4" borderId="0" xfId="30" applyFill="1" applyAlignment="1">
      <alignment vertical="center"/>
    </xf>
    <xf numFmtId="0" fontId="7" fillId="4" borderId="43" xfId="30" applyFont="1" applyFill="1" applyBorder="1" applyAlignment="1">
      <alignment vertical="center"/>
    </xf>
    <xf numFmtId="0" fontId="9" fillId="0" borderId="12" xfId="30" applyFont="1" applyFill="1" applyBorder="1" applyAlignment="1">
      <alignment horizontal="center" vertical="center"/>
    </xf>
    <xf numFmtId="0" fontId="9" fillId="0" borderId="34" xfId="30" applyFont="1" applyFill="1" applyBorder="1" applyAlignment="1">
      <alignment horizontal="center" vertical="center"/>
    </xf>
    <xf numFmtId="0" fontId="7" fillId="4" borderId="0" xfId="30" applyFont="1" applyFill="1" applyAlignment="1">
      <alignment vertical="center"/>
    </xf>
    <xf numFmtId="0" fontId="7" fillId="4" borderId="0" xfId="30" applyFont="1" applyFill="1" applyBorder="1" applyAlignment="1">
      <alignment vertical="center"/>
    </xf>
    <xf numFmtId="0" fontId="6" fillId="0" borderId="0" xfId="30" applyFont="1" applyAlignment="1">
      <alignment horizontal="centerContinuous" vertical="center"/>
    </xf>
    <xf numFmtId="0" fontId="3" fillId="0" borderId="0" xfId="31" applyAlignment="1">
      <alignment vertical="center"/>
    </xf>
    <xf numFmtId="0" fontId="8" fillId="0" borderId="0" xfId="30" applyFont="1" applyAlignment="1">
      <alignment horizontal="centerContinuous" vertical="center"/>
    </xf>
    <xf numFmtId="0" fontId="9" fillId="5" borderId="7" xfId="30" applyFont="1" applyFill="1" applyBorder="1" applyAlignment="1">
      <alignment horizontal="center" vertical="center"/>
    </xf>
    <xf numFmtId="0" fontId="9" fillId="5" borderId="6" xfId="30" applyFont="1" applyFill="1" applyBorder="1" applyAlignment="1">
      <alignment horizontal="center" vertical="center"/>
    </xf>
    <xf numFmtId="0" fontId="9" fillId="0" borderId="47" xfId="30" applyFont="1" applyFill="1" applyBorder="1" applyAlignment="1">
      <alignment vertical="center"/>
    </xf>
    <xf numFmtId="0" fontId="9" fillId="0" borderId="15" xfId="30" applyFont="1" applyFill="1" applyBorder="1" applyAlignment="1">
      <alignment horizontal="center" vertical="center"/>
    </xf>
    <xf numFmtId="0" fontId="9" fillId="0" borderId="3" xfId="30" applyFont="1" applyFill="1" applyBorder="1" applyAlignment="1">
      <alignment vertical="center"/>
    </xf>
    <xf numFmtId="0" fontId="9" fillId="3" borderId="51" xfId="30" applyFont="1" applyFill="1" applyBorder="1" applyAlignment="1">
      <alignment horizontal="center" vertical="center"/>
    </xf>
    <xf numFmtId="0" fontId="9" fillId="5" borderId="43" xfId="30" applyFont="1" applyFill="1" applyBorder="1" applyAlignment="1">
      <alignment vertical="center"/>
    </xf>
    <xf numFmtId="0" fontId="7" fillId="3" borderId="0" xfId="30" applyFont="1" applyFill="1" applyBorder="1" applyAlignment="1">
      <alignment vertical="center"/>
    </xf>
    <xf numFmtId="0" fontId="7" fillId="3" borderId="52" xfId="30" applyFont="1" applyFill="1" applyBorder="1" applyAlignment="1">
      <alignment vertical="center"/>
    </xf>
    <xf numFmtId="0" fontId="16" fillId="0" borderId="6" xfId="30" applyFont="1" applyFill="1" applyBorder="1" applyAlignment="1">
      <alignment horizontal="center" vertical="center"/>
    </xf>
    <xf numFmtId="0" fontId="25" fillId="0" borderId="5" xfId="30" applyFont="1" applyFill="1" applyBorder="1" applyAlignment="1">
      <alignment horizontal="center" vertical="center"/>
    </xf>
    <xf numFmtId="0" fontId="6" fillId="0" borderId="0" xfId="0" applyFont="1" applyAlignment="1">
      <alignment horizontal="centerContinuous" vertical="center"/>
    </xf>
    <xf numFmtId="0" fontId="25" fillId="0" borderId="53" xfId="30" applyFont="1" applyFill="1" applyBorder="1" applyAlignment="1">
      <alignment horizontal="center" vertical="center"/>
    </xf>
    <xf numFmtId="0" fontId="9" fillId="0" borderId="37" xfId="29" applyFont="1" applyBorder="1" applyAlignment="1">
      <alignment horizontal="center" vertical="center"/>
    </xf>
    <xf numFmtId="0" fontId="25" fillId="0" borderId="0" xfId="29" applyFont="1" applyBorder="1" applyAlignment="1">
      <alignment horizontal="center" vertical="center"/>
    </xf>
    <xf numFmtId="0" fontId="7" fillId="0" borderId="0" xfId="24" applyFont="1" applyFill="1" applyBorder="1" applyAlignment="1">
      <alignment horizontal="center"/>
    </xf>
    <xf numFmtId="0" fontId="9" fillId="0" borderId="6" xfId="20" applyFont="1" applyFill="1" applyBorder="1" applyAlignment="1">
      <alignment horizontal="center" vertical="center"/>
    </xf>
    <xf numFmtId="0" fontId="9" fillId="0" borderId="7" xfId="20" applyFont="1" applyFill="1" applyBorder="1" applyAlignment="1">
      <alignment horizontal="center" vertical="center"/>
    </xf>
    <xf numFmtId="0" fontId="3" fillId="0" borderId="0" xfId="9"/>
    <xf numFmtId="0" fontId="9" fillId="0" borderId="0" xfId="9" applyFont="1"/>
    <xf numFmtId="0" fontId="10" fillId="0" borderId="0" xfId="30" applyFont="1" applyFill="1" applyBorder="1"/>
    <xf numFmtId="0" fontId="9" fillId="0" borderId="53" xfId="30" applyFont="1" applyFill="1" applyBorder="1" applyAlignment="1">
      <alignment horizontal="center" vertical="center"/>
    </xf>
    <xf numFmtId="0" fontId="9" fillId="0" borderId="54" xfId="30" applyFont="1" applyFill="1" applyBorder="1" applyAlignment="1">
      <alignment horizontal="center" vertical="center"/>
    </xf>
    <xf numFmtId="0" fontId="25" fillId="0" borderId="4" xfId="30" applyFont="1" applyFill="1" applyBorder="1" applyAlignment="1">
      <alignment horizontal="center" vertical="center"/>
    </xf>
    <xf numFmtId="0" fontId="9" fillId="0" borderId="54" xfId="30" applyFont="1" applyFill="1" applyBorder="1" applyAlignment="1">
      <alignment horizontal="center" vertical="center" wrapText="1"/>
    </xf>
    <xf numFmtId="0" fontId="25" fillId="0" borderId="0" xfId="24" applyFont="1" applyFill="1" applyBorder="1"/>
    <xf numFmtId="0" fontId="8" fillId="0" borderId="0" xfId="24" applyFont="1" applyAlignment="1">
      <alignment horizontal="centerContinuous" vertical="center"/>
    </xf>
    <xf numFmtId="0" fontId="9" fillId="0" borderId="55" xfId="25" applyFont="1" applyBorder="1" applyAlignment="1">
      <alignment horizontal="center" vertical="center" wrapText="1"/>
    </xf>
    <xf numFmtId="0" fontId="9" fillId="0" borderId="31" xfId="30" applyFont="1" applyFill="1" applyBorder="1" applyAlignment="1">
      <alignment vertical="center"/>
    </xf>
    <xf numFmtId="0" fontId="25" fillId="0" borderId="3" xfId="30" applyFont="1" applyFill="1" applyBorder="1" applyAlignment="1">
      <alignment horizontal="center" vertical="center"/>
    </xf>
    <xf numFmtId="0" fontId="9" fillId="0" borderId="6" xfId="30" applyFont="1" applyBorder="1" applyAlignment="1">
      <alignment horizontal="center" vertical="center"/>
    </xf>
    <xf numFmtId="0" fontId="9" fillId="0" borderId="7" xfId="30" applyFont="1" applyBorder="1" applyAlignment="1">
      <alignment horizontal="center" vertical="center"/>
    </xf>
    <xf numFmtId="0" fontId="9" fillId="0" borderId="6" xfId="30" applyFont="1" applyFill="1" applyBorder="1" applyAlignment="1">
      <alignment horizontal="center" vertical="center"/>
    </xf>
    <xf numFmtId="0" fontId="9" fillId="0" borderId="7" xfId="30" applyFont="1" applyFill="1" applyBorder="1" applyAlignment="1">
      <alignment horizontal="center" vertical="center"/>
    </xf>
    <xf numFmtId="0" fontId="9" fillId="0" borderId="5" xfId="30" applyFont="1" applyFill="1" applyBorder="1" applyAlignment="1">
      <alignment horizontal="center" vertical="center"/>
    </xf>
    <xf numFmtId="0" fontId="9" fillId="0" borderId="51" xfId="30" applyFont="1" applyBorder="1" applyAlignment="1">
      <alignment horizontal="center" vertical="center"/>
    </xf>
    <xf numFmtId="0" fontId="9" fillId="0" borderId="5" xfId="30" applyFont="1" applyBorder="1" applyAlignment="1">
      <alignment horizontal="center" vertical="center"/>
    </xf>
    <xf numFmtId="0" fontId="9" fillId="0" borderId="2" xfId="30" applyFont="1" applyBorder="1" applyAlignment="1">
      <alignment horizontal="center" vertical="center"/>
    </xf>
    <xf numFmtId="0" fontId="9" fillId="0" borderId="17" xfId="30" applyFont="1" applyBorder="1" applyAlignment="1">
      <alignment horizontal="center" vertical="center"/>
    </xf>
    <xf numFmtId="0" fontId="9" fillId="0" borderId="27" xfId="30" applyFont="1" applyBorder="1" applyAlignment="1">
      <alignment horizontal="center" vertical="center"/>
    </xf>
    <xf numFmtId="0" fontId="9" fillId="0" borderId="35" xfId="24" applyFont="1" applyBorder="1" applyAlignment="1">
      <alignment horizontal="center" vertical="center"/>
    </xf>
    <xf numFmtId="0" fontId="9" fillId="0" borderId="5" xfId="24" applyFont="1" applyBorder="1" applyAlignment="1">
      <alignment horizontal="center" vertical="center"/>
    </xf>
    <xf numFmtId="0" fontId="9" fillId="0" borderId="56" xfId="24" applyFont="1" applyBorder="1" applyAlignment="1">
      <alignment horizontal="center" vertical="center"/>
    </xf>
    <xf numFmtId="0" fontId="6" fillId="0" borderId="0" xfId="30" applyFont="1" applyAlignment="1">
      <alignment horizontal="center" vertical="center"/>
    </xf>
    <xf numFmtId="0" fontId="9" fillId="0" borderId="6" xfId="30" applyFont="1" applyFill="1" applyBorder="1" applyAlignment="1">
      <alignment vertical="center"/>
    </xf>
    <xf numFmtId="0" fontId="9" fillId="0" borderId="57" xfId="30" applyFont="1" applyFill="1" applyBorder="1" applyAlignment="1">
      <alignment horizontal="center" vertical="center"/>
    </xf>
    <xf numFmtId="0" fontId="7" fillId="5" borderId="40" xfId="30" applyFont="1" applyFill="1" applyBorder="1" applyAlignment="1">
      <alignment vertical="center"/>
    </xf>
    <xf numFmtId="0" fontId="7" fillId="5" borderId="19" xfId="30" applyFont="1" applyFill="1" applyBorder="1" applyAlignment="1">
      <alignment vertical="center"/>
    </xf>
    <xf numFmtId="0" fontId="9" fillId="5" borderId="36" xfId="30" applyFont="1" applyFill="1" applyBorder="1" applyAlignment="1">
      <alignment vertical="center"/>
    </xf>
    <xf numFmtId="0" fontId="7" fillId="5" borderId="0" xfId="30" applyFont="1" applyFill="1" applyBorder="1" applyAlignment="1">
      <alignment vertical="center"/>
    </xf>
    <xf numFmtId="0" fontId="7" fillId="5" borderId="29" xfId="30" applyFont="1" applyFill="1" applyBorder="1" applyAlignment="1">
      <alignment vertical="center"/>
    </xf>
    <xf numFmtId="0" fontId="7" fillId="0" borderId="54" xfId="30" applyFont="1" applyFill="1" applyBorder="1" applyAlignment="1">
      <alignment vertical="center"/>
    </xf>
    <xf numFmtId="0" fontId="7" fillId="0" borderId="34" xfId="30" applyFont="1" applyFill="1" applyBorder="1" applyAlignment="1">
      <alignment horizontal="left" vertical="center"/>
    </xf>
    <xf numFmtId="0" fontId="7" fillId="5" borderId="36" xfId="30" applyFont="1" applyFill="1" applyBorder="1" applyAlignment="1">
      <alignment vertical="center"/>
    </xf>
    <xf numFmtId="0" fontId="7" fillId="5" borderId="0" xfId="30" applyFont="1" applyFill="1" applyBorder="1" applyAlignment="1">
      <alignment horizontal="left" vertical="center"/>
    </xf>
    <xf numFmtId="0" fontId="7" fillId="5" borderId="43" xfId="30" applyFont="1" applyFill="1" applyBorder="1" applyAlignment="1">
      <alignment vertical="center"/>
    </xf>
    <xf numFmtId="0" fontId="9" fillId="0" borderId="30" xfId="30" applyFont="1" applyFill="1" applyBorder="1" applyAlignment="1">
      <alignment vertical="center"/>
    </xf>
    <xf numFmtId="0" fontId="7" fillId="5" borderId="24" xfId="30" applyFont="1" applyFill="1" applyBorder="1" applyAlignment="1">
      <alignment horizontal="left" vertical="center"/>
    </xf>
    <xf numFmtId="0" fontId="7" fillId="0" borderId="47" xfId="30" applyFont="1" applyFill="1" applyBorder="1" applyAlignment="1">
      <alignment vertical="center"/>
    </xf>
    <xf numFmtId="0" fontId="7" fillId="5" borderId="9" xfId="30" applyFont="1" applyFill="1" applyBorder="1" applyAlignment="1">
      <alignment horizontal="left" vertical="center"/>
    </xf>
    <xf numFmtId="0" fontId="7" fillId="0" borderId="36" xfId="30" applyFont="1" applyFill="1" applyBorder="1" applyAlignment="1">
      <alignment vertical="center"/>
    </xf>
    <xf numFmtId="0" fontId="7" fillId="0" borderId="15" xfId="30" applyFont="1" applyFill="1" applyBorder="1" applyAlignment="1">
      <alignment horizontal="left" vertical="center"/>
    </xf>
    <xf numFmtId="0" fontId="7" fillId="0" borderId="14" xfId="30" applyFont="1" applyFill="1" applyBorder="1" applyAlignment="1">
      <alignment vertical="center"/>
    </xf>
    <xf numFmtId="0" fontId="7" fillId="5" borderId="58" xfId="30" applyFont="1" applyFill="1" applyBorder="1" applyAlignment="1">
      <alignment horizontal="left" vertical="center"/>
    </xf>
    <xf numFmtId="0" fontId="9" fillId="5" borderId="11" xfId="30" applyFont="1" applyFill="1" applyBorder="1" applyAlignment="1">
      <alignment horizontal="center" vertical="center"/>
    </xf>
    <xf numFmtId="0" fontId="3" fillId="5" borderId="0" xfId="30" applyFill="1" applyBorder="1" applyAlignment="1">
      <alignment horizontal="left" vertical="center"/>
    </xf>
    <xf numFmtId="0" fontId="7" fillId="0" borderId="14" xfId="30" applyFont="1" applyFill="1" applyBorder="1" applyAlignment="1">
      <alignment horizontal="center" vertical="center"/>
    </xf>
    <xf numFmtId="0" fontId="3" fillId="5" borderId="54" xfId="30" applyFill="1" applyBorder="1" applyAlignment="1">
      <alignment horizontal="left" vertical="center"/>
    </xf>
    <xf numFmtId="0" fontId="25" fillId="0" borderId="30" xfId="30" applyFont="1" applyFill="1" applyBorder="1" applyAlignment="1">
      <alignment horizontal="center" vertical="center"/>
    </xf>
    <xf numFmtId="0" fontId="25" fillId="5" borderId="29" xfId="30" applyFont="1" applyFill="1" applyBorder="1" applyAlignment="1">
      <alignment vertical="center"/>
    </xf>
    <xf numFmtId="0" fontId="7" fillId="0" borderId="59" xfId="30" applyFont="1" applyFill="1" applyBorder="1" applyAlignment="1">
      <alignment vertical="center"/>
    </xf>
    <xf numFmtId="0" fontId="7" fillId="5" borderId="14" xfId="30" applyFont="1" applyFill="1" applyBorder="1" applyAlignment="1">
      <alignment horizontal="left" vertical="center"/>
    </xf>
    <xf numFmtId="0" fontId="7" fillId="5" borderId="3" xfId="30" applyFont="1" applyFill="1" applyBorder="1" applyAlignment="1">
      <alignment horizontal="left" vertical="center"/>
    </xf>
    <xf numFmtId="0" fontId="7" fillId="0" borderId="3" xfId="30" applyFont="1" applyFill="1" applyBorder="1" applyAlignment="1">
      <alignment horizontal="left" vertical="center"/>
    </xf>
    <xf numFmtId="0" fontId="7" fillId="0" borderId="60" xfId="30" applyFont="1" applyFill="1" applyBorder="1" applyAlignment="1">
      <alignment horizontal="center" vertical="center"/>
    </xf>
    <xf numFmtId="0" fontId="7" fillId="5" borderId="54" xfId="30" applyFont="1" applyFill="1" applyBorder="1" applyAlignment="1">
      <alignment horizontal="left" vertical="center"/>
    </xf>
    <xf numFmtId="0" fontId="9" fillId="5" borderId="12" xfId="30" applyFont="1" applyFill="1" applyBorder="1" applyAlignment="1">
      <alignment horizontal="center" vertical="center"/>
    </xf>
    <xf numFmtId="0" fontId="25" fillId="0" borderId="55" xfId="30" applyFont="1" applyFill="1" applyBorder="1" applyAlignment="1">
      <alignment horizontal="center" vertical="center"/>
    </xf>
    <xf numFmtId="0" fontId="7" fillId="5" borderId="13" xfId="30" applyFont="1" applyFill="1" applyBorder="1" applyAlignment="1">
      <alignment horizontal="left" vertical="center"/>
    </xf>
    <xf numFmtId="0" fontId="7" fillId="5" borderId="61" xfId="30" applyFont="1" applyFill="1" applyBorder="1" applyAlignment="1">
      <alignment vertical="center"/>
    </xf>
    <xf numFmtId="0" fontId="9" fillId="3" borderId="10" xfId="30" applyFont="1" applyFill="1" applyBorder="1" applyAlignment="1">
      <alignment horizontal="center" vertical="center"/>
    </xf>
    <xf numFmtId="0" fontId="7" fillId="4" borderId="58" xfId="30" applyFont="1" applyFill="1" applyBorder="1" applyAlignment="1">
      <alignment vertical="center"/>
    </xf>
    <xf numFmtId="0" fontId="7" fillId="4" borderId="9" xfId="30" applyFont="1" applyFill="1" applyBorder="1" applyAlignment="1">
      <alignment vertical="center"/>
    </xf>
    <xf numFmtId="0" fontId="7" fillId="5" borderId="54" xfId="30" applyFont="1" applyFill="1" applyBorder="1" applyAlignment="1">
      <alignment vertical="center"/>
    </xf>
    <xf numFmtId="0" fontId="3" fillId="5" borderId="7" xfId="30" applyFill="1" applyBorder="1" applyAlignment="1">
      <alignment vertical="center"/>
    </xf>
    <xf numFmtId="0" fontId="3" fillId="5" borderId="0" xfId="30" applyFill="1" applyBorder="1" applyAlignment="1">
      <alignment vertical="center"/>
    </xf>
    <xf numFmtId="0" fontId="9" fillId="0" borderId="47" xfId="30" applyFont="1" applyFill="1" applyBorder="1" applyAlignment="1">
      <alignment horizontal="center" vertical="center"/>
    </xf>
    <xf numFmtId="0" fontId="7" fillId="5" borderId="58" xfId="30" applyFont="1" applyFill="1" applyBorder="1" applyAlignment="1">
      <alignment vertical="center"/>
    </xf>
    <xf numFmtId="0" fontId="7" fillId="5" borderId="9" xfId="30" applyFont="1" applyFill="1" applyBorder="1" applyAlignment="1">
      <alignment vertical="center"/>
    </xf>
    <xf numFmtId="0" fontId="7" fillId="4" borderId="54" xfId="30" applyFont="1" applyFill="1" applyBorder="1" applyAlignment="1">
      <alignment vertical="center"/>
    </xf>
    <xf numFmtId="0" fontId="25" fillId="0" borderId="30" xfId="30" applyFont="1" applyFill="1" applyBorder="1" applyAlignment="1">
      <alignment vertical="center"/>
    </xf>
    <xf numFmtId="0" fontId="25" fillId="5" borderId="0" xfId="30" applyFont="1" applyFill="1" applyBorder="1" applyAlignment="1">
      <alignment vertical="center"/>
    </xf>
    <xf numFmtId="0" fontId="7" fillId="3" borderId="43" xfId="30" applyFont="1" applyFill="1" applyBorder="1" applyAlignment="1">
      <alignment vertical="center"/>
    </xf>
    <xf numFmtId="0" fontId="9" fillId="0" borderId="17" xfId="30" applyFont="1" applyFill="1" applyBorder="1" applyAlignment="1">
      <alignment horizontal="center" vertical="center"/>
    </xf>
    <xf numFmtId="0" fontId="9" fillId="3" borderId="5" xfId="30" applyFont="1" applyFill="1" applyBorder="1" applyAlignment="1">
      <alignment horizontal="center" vertical="center"/>
    </xf>
    <xf numFmtId="0" fontId="25" fillId="0" borderId="22" xfId="30" applyFont="1" applyFill="1" applyBorder="1" applyAlignment="1">
      <alignment horizontal="center" vertical="center"/>
    </xf>
    <xf numFmtId="0" fontId="7" fillId="4" borderId="13" xfId="30" applyFont="1" applyFill="1" applyBorder="1" applyAlignment="1">
      <alignment vertical="center"/>
    </xf>
    <xf numFmtId="0" fontId="7" fillId="3" borderId="13" xfId="30" applyFont="1" applyFill="1" applyBorder="1" applyAlignment="1">
      <alignment vertical="center"/>
    </xf>
    <xf numFmtId="0" fontId="1" fillId="0" borderId="0" xfId="30" applyFont="1" applyAlignment="1">
      <alignment horizontal="left" vertical="center"/>
    </xf>
    <xf numFmtId="0" fontId="10" fillId="0" borderId="0" xfId="30" applyFont="1" applyFill="1" applyAlignment="1">
      <alignment vertical="center"/>
    </xf>
    <xf numFmtId="0" fontId="7" fillId="0" borderId="0" xfId="30" applyFont="1" applyAlignment="1">
      <alignment vertical="center"/>
    </xf>
    <xf numFmtId="0" fontId="3" fillId="0" borderId="0" xfId="30" applyFill="1" applyAlignment="1">
      <alignment horizontal="centerContinuous" vertical="center"/>
    </xf>
    <xf numFmtId="0" fontId="1" fillId="0" borderId="13" xfId="30" applyFont="1" applyBorder="1" applyAlignment="1">
      <alignment horizontal="left" vertical="center"/>
    </xf>
    <xf numFmtId="0" fontId="3" fillId="0" borderId="13" xfId="30" applyFill="1" applyBorder="1" applyAlignment="1">
      <alignment vertical="center"/>
    </xf>
    <xf numFmtId="0" fontId="3" fillId="0" borderId="13" xfId="30" applyBorder="1" applyAlignment="1">
      <alignment vertical="center"/>
    </xf>
    <xf numFmtId="0" fontId="9" fillId="0" borderId="27" xfId="30" applyFont="1" applyFill="1" applyBorder="1" applyAlignment="1">
      <alignment horizontal="center" vertical="center"/>
    </xf>
    <xf numFmtId="0" fontId="9" fillId="0" borderId="22" xfId="30" applyFont="1" applyFill="1" applyBorder="1" applyAlignment="1">
      <alignment horizontal="center" vertical="center"/>
    </xf>
    <xf numFmtId="0" fontId="9" fillId="3" borderId="10" xfId="30" applyFont="1" applyFill="1" applyBorder="1" applyAlignment="1">
      <alignment horizontal="left" vertical="center"/>
    </xf>
    <xf numFmtId="0" fontId="7" fillId="4" borderId="62" xfId="30" applyFont="1" applyFill="1" applyBorder="1" applyAlignment="1">
      <alignment vertical="center"/>
    </xf>
    <xf numFmtId="0" fontId="7" fillId="5" borderId="47" xfId="30" applyFont="1" applyFill="1" applyBorder="1" applyAlignment="1">
      <alignment vertical="center"/>
    </xf>
    <xf numFmtId="0" fontId="9" fillId="3" borderId="12" xfId="30" applyFont="1" applyFill="1" applyBorder="1" applyAlignment="1">
      <alignment horizontal="center" vertical="center"/>
    </xf>
    <xf numFmtId="0" fontId="7" fillId="4" borderId="61" xfId="30" applyFont="1" applyFill="1" applyBorder="1" applyAlignment="1">
      <alignment vertical="center"/>
    </xf>
    <xf numFmtId="0" fontId="7" fillId="4" borderId="63" xfId="30" applyFont="1" applyFill="1" applyBorder="1" applyAlignment="1">
      <alignment vertical="center"/>
    </xf>
    <xf numFmtId="0" fontId="7" fillId="4" borderId="24" xfId="30" applyFont="1" applyFill="1" applyBorder="1" applyAlignment="1">
      <alignment horizontal="right" vertical="center"/>
    </xf>
    <xf numFmtId="0" fontId="7" fillId="3" borderId="9" xfId="30" applyFont="1" applyFill="1" applyBorder="1" applyAlignment="1">
      <alignment horizontal="left" vertical="center"/>
    </xf>
    <xf numFmtId="0" fontId="7" fillId="4" borderId="9" xfId="30" applyFont="1" applyFill="1" applyBorder="1" applyAlignment="1">
      <alignment horizontal="left" vertical="center"/>
    </xf>
    <xf numFmtId="0" fontId="7" fillId="4" borderId="0" xfId="30" applyFont="1" applyFill="1" applyBorder="1" applyAlignment="1">
      <alignment horizontal="left" vertical="center"/>
    </xf>
    <xf numFmtId="0" fontId="3" fillId="4" borderId="0" xfId="30" applyFill="1" applyAlignment="1">
      <alignment horizontal="left" vertical="center"/>
    </xf>
    <xf numFmtId="0" fontId="7" fillId="4" borderId="58" xfId="30" applyFont="1" applyFill="1" applyBorder="1" applyAlignment="1">
      <alignment horizontal="left" vertical="center"/>
    </xf>
    <xf numFmtId="0" fontId="7" fillId="4" borderId="0" xfId="30" applyFont="1" applyFill="1" applyAlignment="1">
      <alignment horizontal="left" vertical="center"/>
    </xf>
    <xf numFmtId="0" fontId="9" fillId="0" borderId="30" xfId="30" applyFont="1" applyFill="1" applyBorder="1" applyAlignment="1">
      <alignment horizontal="center" vertical="center"/>
    </xf>
    <xf numFmtId="0" fontId="7" fillId="4" borderId="3" xfId="30" applyFont="1" applyFill="1" applyBorder="1" applyAlignment="1">
      <alignment horizontal="left" vertical="center"/>
    </xf>
    <xf numFmtId="0" fontId="7" fillId="4" borderId="30" xfId="30" applyFont="1" applyFill="1" applyBorder="1" applyAlignment="1">
      <alignment vertical="center"/>
    </xf>
    <xf numFmtId="0" fontId="7" fillId="0" borderId="47" xfId="30" applyFont="1" applyFill="1" applyBorder="1" applyAlignment="1">
      <alignment horizontal="left" vertical="center"/>
    </xf>
    <xf numFmtId="0" fontId="7" fillId="0" borderId="14" xfId="30" applyFont="1" applyFill="1" applyBorder="1" applyAlignment="1">
      <alignment horizontal="left" vertical="center"/>
    </xf>
    <xf numFmtId="0" fontId="7" fillId="5" borderId="9" xfId="30" applyFont="1" applyFill="1" applyBorder="1" applyAlignment="1">
      <alignment horizontal="right" vertical="center"/>
    </xf>
    <xf numFmtId="0" fontId="7" fillId="5" borderId="37" xfId="30" applyFont="1" applyFill="1" applyBorder="1" applyAlignment="1">
      <alignment vertical="center"/>
    </xf>
    <xf numFmtId="0" fontId="7" fillId="0" borderId="0" xfId="30" applyFont="1" applyBorder="1" applyAlignment="1">
      <alignment horizontal="right" vertical="center"/>
    </xf>
    <xf numFmtId="0" fontId="7" fillId="4" borderId="58" xfId="30" applyFont="1" applyFill="1" applyBorder="1" applyAlignment="1">
      <alignment horizontal="right" vertical="center"/>
    </xf>
    <xf numFmtId="0" fontId="7" fillId="4" borderId="9" xfId="30" applyFont="1" applyFill="1" applyBorder="1" applyAlignment="1">
      <alignment horizontal="right" vertical="center"/>
    </xf>
    <xf numFmtId="0" fontId="7" fillId="4" borderId="4" xfId="30" applyFont="1" applyFill="1" applyBorder="1" applyAlignment="1">
      <alignment horizontal="right" vertical="center"/>
    </xf>
    <xf numFmtId="0" fontId="7" fillId="4" borderId="65" xfId="30" applyFont="1" applyFill="1" applyBorder="1" applyAlignment="1">
      <alignment vertical="center"/>
    </xf>
    <xf numFmtId="0" fontId="7" fillId="3" borderId="7" xfId="30" applyFont="1" applyFill="1" applyBorder="1" applyAlignment="1">
      <alignment vertical="center"/>
    </xf>
    <xf numFmtId="0" fontId="9" fillId="4" borderId="0" xfId="30" applyFont="1" applyFill="1" applyBorder="1" applyAlignment="1">
      <alignment horizontal="left" vertical="center"/>
    </xf>
    <xf numFmtId="0" fontId="9" fillId="4" borderId="43" xfId="30" applyFont="1" applyFill="1" applyBorder="1" applyAlignment="1">
      <alignment vertical="center"/>
    </xf>
    <xf numFmtId="0" fontId="9" fillId="0" borderId="59" xfId="30" applyFont="1" applyFill="1" applyBorder="1" applyAlignment="1">
      <alignment horizontal="center" vertical="center"/>
    </xf>
    <xf numFmtId="0" fontId="7" fillId="0" borderId="59" xfId="30" applyFont="1" applyFill="1" applyBorder="1" applyAlignment="1">
      <alignment horizontal="left" vertical="center"/>
    </xf>
    <xf numFmtId="0" fontId="7" fillId="4" borderId="54" xfId="30" applyFont="1" applyFill="1" applyBorder="1" applyAlignment="1">
      <alignment horizontal="left" vertical="center"/>
    </xf>
    <xf numFmtId="0" fontId="26" fillId="0" borderId="59" xfId="30" applyFont="1" applyFill="1" applyBorder="1" applyAlignment="1">
      <alignment horizontal="center" vertical="center"/>
    </xf>
    <xf numFmtId="0" fontId="7" fillId="3" borderId="33" xfId="30" applyFont="1" applyFill="1" applyBorder="1" applyAlignment="1">
      <alignment horizontal="center" vertical="center"/>
    </xf>
    <xf numFmtId="0" fontId="7" fillId="4" borderId="26" xfId="30" applyFont="1" applyFill="1" applyBorder="1" applyAlignment="1">
      <alignment vertical="center"/>
    </xf>
    <xf numFmtId="0" fontId="7" fillId="0" borderId="15" xfId="30" applyFont="1" applyFill="1" applyBorder="1" applyAlignment="1">
      <alignment horizontal="center" vertical="center"/>
    </xf>
    <xf numFmtId="0" fontId="3" fillId="4" borderId="54" xfId="30" applyFill="1" applyBorder="1" applyAlignment="1">
      <alignment vertical="center"/>
    </xf>
    <xf numFmtId="0" fontId="7" fillId="4" borderId="0" xfId="30" applyFont="1" applyFill="1" applyBorder="1" applyAlignment="1">
      <alignment horizontal="right" vertical="center"/>
    </xf>
    <xf numFmtId="0" fontId="7" fillId="4" borderId="29" xfId="30" applyFont="1" applyFill="1" applyBorder="1" applyAlignment="1">
      <alignment horizontal="right" vertical="center"/>
    </xf>
    <xf numFmtId="0" fontId="9" fillId="0" borderId="42" xfId="30" applyFont="1" applyBorder="1" applyAlignment="1">
      <alignment horizontal="centerContinuous" vertical="center"/>
    </xf>
    <xf numFmtId="0" fontId="3" fillId="0" borderId="48" xfId="30" applyBorder="1" applyAlignment="1">
      <alignment horizontal="centerContinuous" vertical="center"/>
    </xf>
    <xf numFmtId="0" fontId="9" fillId="0" borderId="48" xfId="30" applyFont="1" applyBorder="1" applyAlignment="1">
      <alignment horizontal="centerContinuous" vertical="center"/>
    </xf>
    <xf numFmtId="0" fontId="9" fillId="0" borderId="22" xfId="30" applyFont="1" applyBorder="1" applyAlignment="1">
      <alignment horizontal="centerContinuous" vertical="center"/>
    </xf>
    <xf numFmtId="0" fontId="6" fillId="0" borderId="0" xfId="30" applyFont="1" applyBorder="1" applyAlignment="1">
      <alignment horizontal="centerContinuous" vertical="center"/>
    </xf>
    <xf numFmtId="0" fontId="3" fillId="0" borderId="0" xfId="30" applyBorder="1" applyAlignment="1">
      <alignment horizontal="centerContinuous" vertical="center"/>
    </xf>
    <xf numFmtId="0" fontId="7" fillId="0" borderId="0" xfId="30" applyFont="1" applyBorder="1" applyAlignment="1">
      <alignment horizontal="centerContinuous" vertical="center"/>
    </xf>
    <xf numFmtId="0" fontId="7" fillId="0" borderId="0" xfId="30" applyFont="1" applyAlignment="1">
      <alignment horizontal="centerContinuous" vertical="center"/>
    </xf>
    <xf numFmtId="0" fontId="7" fillId="0" borderId="0" xfId="30" applyFont="1" applyAlignment="1">
      <alignment horizontal="center" vertical="center"/>
    </xf>
    <xf numFmtId="0" fontId="7" fillId="0" borderId="0" xfId="30" applyFont="1" applyFill="1" applyAlignment="1">
      <alignment vertical="center"/>
    </xf>
    <xf numFmtId="0" fontId="9" fillId="0" borderId="52" xfId="30" applyFont="1" applyBorder="1" applyAlignment="1">
      <alignment horizontal="centerContinuous" vertical="center"/>
    </xf>
    <xf numFmtId="0" fontId="3" fillId="0" borderId="52" xfId="30" applyBorder="1" applyAlignment="1">
      <alignment horizontal="centerContinuous" vertical="center"/>
    </xf>
    <xf numFmtId="0" fontId="7" fillId="0" borderId="0" xfId="24" applyFont="1" applyAlignment="1">
      <alignment horizontal="center" vertical="center"/>
    </xf>
    <xf numFmtId="0" fontId="9" fillId="0" borderId="0" xfId="24" applyFont="1" applyFill="1" applyAlignment="1">
      <alignment vertical="center"/>
    </xf>
    <xf numFmtId="0" fontId="7" fillId="0" borderId="0" xfId="24" applyFont="1" applyAlignment="1">
      <alignment vertical="center"/>
    </xf>
    <xf numFmtId="0" fontId="9" fillId="0" borderId="6" xfId="24" applyFont="1" applyBorder="1" applyAlignment="1">
      <alignment horizontal="center" vertical="center"/>
    </xf>
    <xf numFmtId="0" fontId="9" fillId="0" borderId="7" xfId="24" applyFont="1" applyBorder="1" applyAlignment="1">
      <alignment horizontal="center" vertical="center"/>
    </xf>
    <xf numFmtId="0" fontId="9" fillId="0" borderId="5" xfId="24" applyFont="1" applyFill="1" applyBorder="1" applyAlignment="1">
      <alignment horizontal="center" vertical="center"/>
    </xf>
    <xf numFmtId="0" fontId="9" fillId="0" borderId="66" xfId="24" applyFont="1" applyBorder="1" applyAlignment="1">
      <alignment horizontal="center" vertical="center"/>
    </xf>
    <xf numFmtId="0" fontId="23" fillId="0" borderId="67" xfId="24" applyFont="1" applyFill="1" applyBorder="1" applyAlignment="1">
      <alignment horizontal="center" vertical="center"/>
    </xf>
    <xf numFmtId="0" fontId="7" fillId="3" borderId="39" xfId="24" applyFont="1" applyFill="1" applyBorder="1" applyAlignment="1">
      <alignment vertical="center"/>
    </xf>
    <xf numFmtId="0" fontId="7" fillId="3" borderId="64" xfId="24" applyFont="1" applyFill="1" applyBorder="1" applyAlignment="1">
      <alignment vertical="center"/>
    </xf>
    <xf numFmtId="0" fontId="9" fillId="0" borderId="68" xfId="24" applyFont="1" applyBorder="1" applyAlignment="1">
      <alignment horizontal="center" vertical="center"/>
    </xf>
    <xf numFmtId="0" fontId="9" fillId="0" borderId="69" xfId="24" applyFont="1" applyBorder="1" applyAlignment="1">
      <alignment horizontal="center" vertical="center"/>
    </xf>
    <xf numFmtId="0" fontId="7" fillId="0" borderId="23" xfId="24" applyFont="1" applyFill="1" applyBorder="1" applyAlignment="1">
      <alignment horizontal="center" vertical="center"/>
    </xf>
    <xf numFmtId="0" fontId="9" fillId="0" borderId="26" xfId="24" applyFont="1" applyBorder="1" applyAlignment="1">
      <alignment horizontal="center" vertical="center"/>
    </xf>
    <xf numFmtId="0" fontId="9" fillId="3" borderId="69" xfId="24" applyFont="1" applyFill="1" applyBorder="1" applyAlignment="1">
      <alignment horizontal="center" vertical="center"/>
    </xf>
    <xf numFmtId="0" fontId="9" fillId="5" borderId="23" xfId="24" applyFont="1" applyFill="1" applyBorder="1" applyAlignment="1">
      <alignment horizontal="center" vertical="center"/>
    </xf>
    <xf numFmtId="0" fontId="7" fillId="3" borderId="9" xfId="24" applyFont="1" applyFill="1" applyBorder="1" applyAlignment="1">
      <alignment vertical="center"/>
    </xf>
    <xf numFmtId="0" fontId="7" fillId="3" borderId="25" xfId="24" applyFont="1" applyFill="1" applyBorder="1" applyAlignment="1">
      <alignment vertical="center"/>
    </xf>
    <xf numFmtId="0" fontId="9" fillId="3" borderId="26" xfId="24" applyFont="1" applyFill="1" applyBorder="1" applyAlignment="1">
      <alignment horizontal="center" vertical="center"/>
    </xf>
    <xf numFmtId="0" fontId="9" fillId="0" borderId="35" xfId="24" applyFont="1" applyFill="1" applyBorder="1" applyAlignment="1">
      <alignment horizontal="center" vertical="center"/>
    </xf>
    <xf numFmtId="0" fontId="23" fillId="0" borderId="59" xfId="24" applyFont="1" applyFill="1" applyBorder="1" applyAlignment="1">
      <alignment horizontal="center" vertical="center"/>
    </xf>
    <xf numFmtId="0" fontId="7" fillId="3" borderId="4" xfId="24" applyFont="1" applyFill="1" applyBorder="1" applyAlignment="1">
      <alignment vertical="center"/>
    </xf>
    <xf numFmtId="0" fontId="7" fillId="3" borderId="21" xfId="24" applyFont="1" applyFill="1" applyBorder="1" applyAlignment="1">
      <alignment vertical="center"/>
    </xf>
    <xf numFmtId="0" fontId="9" fillId="0" borderId="37" xfId="24" applyFont="1" applyFill="1" applyBorder="1" applyAlignment="1">
      <alignment horizontal="center" vertical="center"/>
    </xf>
    <xf numFmtId="0" fontId="7" fillId="0" borderId="59" xfId="24" applyFont="1" applyFill="1" applyBorder="1" applyAlignment="1">
      <alignment horizontal="center" vertical="center"/>
    </xf>
    <xf numFmtId="0" fontId="9" fillId="5" borderId="35" xfId="24" applyFont="1" applyFill="1" applyBorder="1" applyAlignment="1">
      <alignment horizontal="center" vertical="center"/>
    </xf>
    <xf numFmtId="0" fontId="9" fillId="5" borderId="59" xfId="24" applyFont="1" applyFill="1" applyBorder="1" applyAlignment="1">
      <alignment horizontal="center" vertical="center"/>
    </xf>
    <xf numFmtId="0" fontId="7" fillId="5" borderId="58" xfId="24" applyFont="1" applyFill="1" applyBorder="1" applyAlignment="1">
      <alignment vertical="center"/>
    </xf>
    <xf numFmtId="0" fontId="7" fillId="5" borderId="70" xfId="24" applyFont="1" applyFill="1" applyBorder="1" applyAlignment="1">
      <alignment vertical="center"/>
    </xf>
    <xf numFmtId="0" fontId="7" fillId="5" borderId="15" xfId="24" applyFont="1" applyFill="1" applyBorder="1" applyAlignment="1">
      <alignment vertical="center"/>
    </xf>
    <xf numFmtId="0" fontId="7" fillId="5" borderId="27" xfId="24" applyFont="1" applyFill="1" applyBorder="1" applyAlignment="1">
      <alignment vertical="center"/>
    </xf>
    <xf numFmtId="0" fontId="9" fillId="5" borderId="37" xfId="24" applyFont="1" applyFill="1" applyBorder="1" applyAlignment="1">
      <alignment horizontal="center" vertical="center"/>
    </xf>
    <xf numFmtId="0" fontId="7" fillId="4" borderId="49" xfId="24" applyFont="1" applyFill="1" applyBorder="1" applyAlignment="1">
      <alignment vertical="center"/>
    </xf>
    <xf numFmtId="0" fontId="7" fillId="4" borderId="4" xfId="24" applyFont="1" applyFill="1" applyBorder="1" applyAlignment="1">
      <alignment vertical="center"/>
    </xf>
    <xf numFmtId="0" fontId="7" fillId="4" borderId="22" xfId="24" applyFont="1" applyFill="1" applyBorder="1" applyAlignment="1">
      <alignment vertical="center"/>
    </xf>
    <xf numFmtId="0" fontId="9" fillId="0" borderId="37" xfId="24" applyFont="1" applyBorder="1" applyAlignment="1">
      <alignment horizontal="center" vertical="center"/>
    </xf>
    <xf numFmtId="0" fontId="7" fillId="5" borderId="8" xfId="24" applyFont="1" applyFill="1" applyBorder="1" applyAlignment="1">
      <alignment vertical="center"/>
    </xf>
    <xf numFmtId="0" fontId="7" fillId="5" borderId="71" xfId="24" applyFont="1" applyFill="1" applyBorder="1" applyAlignment="1">
      <alignment vertical="center"/>
    </xf>
    <xf numFmtId="0" fontId="9" fillId="5" borderId="72" xfId="24" applyFont="1" applyFill="1" applyBorder="1" applyAlignment="1">
      <alignment horizontal="center" vertical="center"/>
    </xf>
    <xf numFmtId="0" fontId="23" fillId="0" borderId="23" xfId="24" applyFont="1" applyFill="1" applyBorder="1" applyAlignment="1">
      <alignment horizontal="center" vertical="center"/>
    </xf>
    <xf numFmtId="0" fontId="9" fillId="0" borderId="22" xfId="24" applyFont="1" applyFill="1" applyBorder="1" applyAlignment="1">
      <alignment horizontal="center" vertical="center"/>
    </xf>
    <xf numFmtId="0" fontId="9" fillId="0" borderId="48" xfId="24" applyFont="1" applyFill="1" applyBorder="1" applyAlignment="1">
      <alignment horizontal="center" vertical="center"/>
    </xf>
    <xf numFmtId="0" fontId="9" fillId="5" borderId="28" xfId="24" applyFont="1" applyFill="1" applyBorder="1" applyAlignment="1">
      <alignment horizontal="center" vertical="center"/>
    </xf>
    <xf numFmtId="0" fontId="7" fillId="5" borderId="54" xfId="24" applyFont="1" applyFill="1" applyBorder="1" applyAlignment="1">
      <alignment vertical="center"/>
    </xf>
    <xf numFmtId="0" fontId="7" fillId="5" borderId="9" xfId="24" applyFont="1" applyFill="1" applyBorder="1" applyAlignment="1">
      <alignment vertical="center"/>
    </xf>
    <xf numFmtId="0" fontId="7" fillId="5" borderId="25" xfId="24" applyFont="1" applyFill="1" applyBorder="1" applyAlignment="1">
      <alignment vertical="center"/>
    </xf>
    <xf numFmtId="0" fontId="9" fillId="5" borderId="27" xfId="24" applyFont="1" applyFill="1" applyBorder="1" applyAlignment="1">
      <alignment horizontal="center" vertical="center"/>
    </xf>
    <xf numFmtId="0" fontId="7" fillId="5" borderId="4" xfId="24" applyFont="1" applyFill="1" applyBorder="1" applyAlignment="1">
      <alignment vertical="center"/>
    </xf>
    <xf numFmtId="0" fontId="3" fillId="3" borderId="4" xfId="24" applyFill="1" applyBorder="1" applyAlignment="1">
      <alignment vertical="center"/>
    </xf>
    <xf numFmtId="0" fontId="7" fillId="5" borderId="21" xfId="24" applyFont="1" applyFill="1" applyBorder="1" applyAlignment="1">
      <alignment vertical="center"/>
    </xf>
    <xf numFmtId="0" fontId="7" fillId="5" borderId="14" xfId="24" applyFont="1" applyFill="1" applyBorder="1" applyAlignment="1">
      <alignment vertical="center"/>
    </xf>
    <xf numFmtId="0" fontId="7" fillId="5" borderId="53" xfId="24" applyFont="1" applyFill="1" applyBorder="1" applyAlignment="1">
      <alignment vertical="center"/>
    </xf>
    <xf numFmtId="0" fontId="3" fillId="4" borderId="4" xfId="24" applyFill="1" applyBorder="1" applyAlignment="1">
      <alignment vertical="center"/>
    </xf>
    <xf numFmtId="0" fontId="7" fillId="5" borderId="22" xfId="24" applyFont="1" applyFill="1" applyBorder="1" applyAlignment="1">
      <alignment vertical="center"/>
    </xf>
    <xf numFmtId="0" fontId="9" fillId="3" borderId="35" xfId="24" applyFont="1" applyFill="1" applyBorder="1" applyAlignment="1">
      <alignment horizontal="center" vertical="center"/>
    </xf>
    <xf numFmtId="0" fontId="7" fillId="5" borderId="38" xfId="24" applyFont="1" applyFill="1" applyBorder="1" applyAlignment="1">
      <alignment vertical="center"/>
    </xf>
    <xf numFmtId="0" fontId="3" fillId="3" borderId="38" xfId="24" applyFill="1" applyBorder="1" applyAlignment="1">
      <alignment vertical="center"/>
    </xf>
    <xf numFmtId="0" fontId="7" fillId="5" borderId="63" xfId="24" applyFont="1" applyFill="1" applyBorder="1" applyAlignment="1">
      <alignment vertical="center"/>
    </xf>
    <xf numFmtId="0" fontId="7" fillId="5" borderId="72" xfId="24" applyFont="1" applyFill="1" applyBorder="1" applyAlignment="1">
      <alignment vertical="center"/>
    </xf>
    <xf numFmtId="0" fontId="9" fillId="3" borderId="37" xfId="24" applyFont="1" applyFill="1" applyBorder="1" applyAlignment="1">
      <alignment horizontal="center" vertical="center"/>
    </xf>
    <xf numFmtId="0" fontId="23" fillId="0" borderId="59" xfId="24" applyFont="1" applyFill="1" applyBorder="1" applyAlignment="1">
      <alignment horizontal="centerContinuous" vertical="center" wrapText="1"/>
    </xf>
    <xf numFmtId="0" fontId="29" fillId="0" borderId="59" xfId="30" applyFont="1" applyFill="1" applyBorder="1" applyAlignment="1">
      <alignment horizontal="center" vertical="center"/>
    </xf>
    <xf numFmtId="0" fontId="25" fillId="5" borderId="59" xfId="24" applyFont="1" applyFill="1" applyBorder="1" applyAlignment="1">
      <alignment vertical="center"/>
    </xf>
    <xf numFmtId="0" fontId="3" fillId="3" borderId="15" xfId="24" applyFill="1" applyBorder="1" applyAlignment="1">
      <alignment vertical="center"/>
    </xf>
    <xf numFmtId="0" fontId="9" fillId="0" borderId="59" xfId="24" applyFont="1" applyFill="1" applyBorder="1" applyAlignment="1">
      <alignment horizontal="center" vertical="center"/>
    </xf>
    <xf numFmtId="0" fontId="7" fillId="5" borderId="30" xfId="24" applyFont="1" applyFill="1" applyBorder="1" applyAlignment="1">
      <alignment vertical="center"/>
    </xf>
    <xf numFmtId="0" fontId="3" fillId="3" borderId="3" xfId="24" applyFill="1" applyBorder="1" applyAlignment="1">
      <alignment vertical="center"/>
    </xf>
    <xf numFmtId="0" fontId="7" fillId="5" borderId="3" xfId="24" applyFont="1" applyFill="1" applyBorder="1" applyAlignment="1">
      <alignment vertical="center"/>
    </xf>
    <xf numFmtId="0" fontId="7" fillId="5" borderId="26" xfId="24" applyFont="1" applyFill="1" applyBorder="1" applyAlignment="1">
      <alignment vertical="center"/>
    </xf>
    <xf numFmtId="0" fontId="9" fillId="0" borderId="59" xfId="30" applyFont="1" applyFill="1" applyBorder="1" applyAlignment="1">
      <alignment vertical="center"/>
    </xf>
    <xf numFmtId="0" fontId="9" fillId="0" borderId="60" xfId="30" applyFont="1" applyFill="1" applyBorder="1" applyAlignment="1">
      <alignment vertical="center"/>
    </xf>
    <xf numFmtId="0" fontId="28" fillId="0" borderId="60" xfId="24" applyFont="1" applyFill="1" applyBorder="1" applyAlignment="1">
      <alignment vertical="center"/>
    </xf>
    <xf numFmtId="0" fontId="7" fillId="0" borderId="55" xfId="30" applyFont="1" applyFill="1" applyBorder="1" applyAlignment="1">
      <alignment vertical="center"/>
    </xf>
    <xf numFmtId="0" fontId="7" fillId="5" borderId="74" xfId="24" applyFont="1" applyFill="1" applyBorder="1" applyAlignment="1">
      <alignment vertical="center"/>
    </xf>
    <xf numFmtId="0" fontId="23" fillId="0" borderId="35" xfId="24" applyFont="1" applyFill="1" applyBorder="1" applyAlignment="1">
      <alignment horizontal="center" vertical="center"/>
    </xf>
    <xf numFmtId="0" fontId="23" fillId="0" borderId="35" xfId="24" applyFont="1" applyFill="1" applyBorder="1" applyAlignment="1">
      <alignment horizontal="centerContinuous" vertical="center" wrapText="1"/>
    </xf>
    <xf numFmtId="0" fontId="7" fillId="5" borderId="20" xfId="24" applyFont="1" applyFill="1" applyBorder="1" applyAlignment="1">
      <alignment vertical="center"/>
    </xf>
    <xf numFmtId="0" fontId="25" fillId="0" borderId="55" xfId="30" applyFont="1" applyFill="1" applyBorder="1" applyAlignment="1">
      <alignment vertical="center"/>
    </xf>
    <xf numFmtId="0" fontId="3" fillId="0" borderId="0" xfId="30" applyFill="1" applyAlignment="1"/>
    <xf numFmtId="0" fontId="7" fillId="0" borderId="0" xfId="30" applyFont="1" applyAlignment="1"/>
    <xf numFmtId="0" fontId="6" fillId="0" borderId="0" xfId="30" applyFont="1" applyFill="1" applyAlignment="1">
      <alignment vertical="center"/>
    </xf>
    <xf numFmtId="0" fontId="3" fillId="0" borderId="0" xfId="30" applyFill="1" applyAlignment="1">
      <alignment vertical="center"/>
    </xf>
    <xf numFmtId="0" fontId="7" fillId="0" borderId="0" xfId="30" applyFont="1" applyFill="1" applyAlignment="1">
      <alignment horizontal="center" vertical="center"/>
    </xf>
    <xf numFmtId="0" fontId="9" fillId="0" borderId="19" xfId="30" applyFont="1" applyBorder="1" applyAlignment="1">
      <alignment horizontal="centerContinuous" vertical="center"/>
    </xf>
    <xf numFmtId="0" fontId="9" fillId="0" borderId="6" xfId="30" applyFont="1" applyBorder="1" applyAlignment="1">
      <alignment horizontal="centerContinuous" vertical="center"/>
    </xf>
    <xf numFmtId="0" fontId="9" fillId="0" borderId="5" xfId="30" applyFont="1" applyBorder="1" applyAlignment="1">
      <alignment horizontal="centerContinuous" vertical="center"/>
    </xf>
    <xf numFmtId="0" fontId="6" fillId="0" borderId="0" xfId="30" applyFont="1" applyFill="1" applyAlignment="1">
      <alignment horizontal="centerContinuous" vertical="center"/>
    </xf>
    <xf numFmtId="0" fontId="7" fillId="0" borderId="0" xfId="30" applyFont="1" applyFill="1" applyAlignment="1">
      <alignment horizontal="centerContinuous" vertical="center"/>
    </xf>
    <xf numFmtId="0" fontId="7" fillId="0" borderId="0" xfId="30" applyFont="1" applyBorder="1" applyAlignment="1">
      <alignment horizontal="center" vertical="center"/>
    </xf>
    <xf numFmtId="0" fontId="25" fillId="0" borderId="0" xfId="30" applyFont="1" applyFill="1" applyBorder="1" applyAlignment="1">
      <alignment vertical="center"/>
    </xf>
    <xf numFmtId="0" fontId="6" fillId="0" borderId="0" xfId="25" applyFont="1" applyAlignment="1">
      <alignment horizontal="centerContinuous" vertical="center"/>
    </xf>
    <xf numFmtId="0" fontId="7" fillId="0" borderId="0" xfId="25" applyFont="1" applyAlignment="1">
      <alignment vertical="center"/>
    </xf>
    <xf numFmtId="0" fontId="8" fillId="0" borderId="0" xfId="25" applyFont="1" applyAlignment="1">
      <alignment vertical="center"/>
    </xf>
    <xf numFmtId="0" fontId="24" fillId="0" borderId="0" xfId="25" applyFont="1" applyAlignment="1">
      <alignment vertical="center"/>
    </xf>
    <xf numFmtId="0" fontId="7" fillId="0" borderId="0" xfId="25" applyFont="1" applyBorder="1" applyAlignment="1">
      <alignment vertical="center"/>
    </xf>
    <xf numFmtId="0" fontId="9" fillId="0" borderId="0" xfId="25" applyFont="1" applyFill="1" applyAlignment="1">
      <alignment vertical="center"/>
    </xf>
    <xf numFmtId="0" fontId="7" fillId="0" borderId="0" xfId="25" applyFont="1" applyFill="1" applyAlignment="1">
      <alignment vertical="center"/>
    </xf>
    <xf numFmtId="0" fontId="6" fillId="0" borderId="0" xfId="30" quotePrefix="1" applyFont="1" applyAlignment="1">
      <alignment horizontal="centerContinuous" vertical="center"/>
    </xf>
    <xf numFmtId="0" fontId="6" fillId="0" borderId="0" xfId="30" quotePrefix="1" applyFont="1" applyFill="1" applyAlignment="1">
      <alignment horizontal="centerContinuous" vertical="center"/>
    </xf>
    <xf numFmtId="0" fontId="25" fillId="0" borderId="0" xfId="30" applyFont="1" applyFill="1" applyAlignment="1">
      <alignment vertical="center"/>
    </xf>
    <xf numFmtId="0" fontId="9" fillId="0" borderId="0" xfId="29" applyFont="1" applyFill="1" applyAlignment="1">
      <alignment vertical="center"/>
    </xf>
    <xf numFmtId="0" fontId="3" fillId="0" borderId="19" xfId="30" applyBorder="1" applyAlignment="1">
      <alignment horizontal="centerContinuous"/>
    </xf>
    <xf numFmtId="0" fontId="9" fillId="0" borderId="28" xfId="30" applyFont="1" applyBorder="1" applyAlignment="1">
      <alignment horizontal="centerContinuous"/>
    </xf>
    <xf numFmtId="0" fontId="9" fillId="0" borderId="27" xfId="30" applyFont="1" applyBorder="1" applyAlignment="1">
      <alignment horizontal="centerContinuous"/>
    </xf>
    <xf numFmtId="0" fontId="3" fillId="0" borderId="22" xfId="30" applyBorder="1" applyAlignment="1">
      <alignment horizontal="centerContinuous"/>
    </xf>
    <xf numFmtId="0" fontId="6" fillId="0" borderId="0" xfId="29" applyFont="1" applyAlignment="1">
      <alignment horizontal="centerContinuous" vertical="center"/>
    </xf>
    <xf numFmtId="0" fontId="3" fillId="0" borderId="0" xfId="29" applyAlignment="1">
      <alignment horizontal="centerContinuous" vertical="center"/>
    </xf>
    <xf numFmtId="0" fontId="7" fillId="0" borderId="0" xfId="29" applyFont="1" applyAlignment="1">
      <alignment horizontal="centerContinuous" vertical="center"/>
    </xf>
    <xf numFmtId="0" fontId="7" fillId="0" borderId="0" xfId="29" applyFont="1" applyAlignment="1">
      <alignment vertical="center"/>
    </xf>
    <xf numFmtId="0" fontId="9" fillId="0" borderId="19" xfId="29" applyFont="1" applyBorder="1" applyAlignment="1">
      <alignment horizontal="center" vertical="center"/>
    </xf>
    <xf numFmtId="0" fontId="7" fillId="0" borderId="19" xfId="29" applyFont="1" applyBorder="1" applyAlignment="1">
      <alignment vertical="center"/>
    </xf>
    <xf numFmtId="0" fontId="7" fillId="0" borderId="19" xfId="29" applyFont="1" applyFill="1" applyBorder="1" applyAlignment="1">
      <alignment vertical="center"/>
    </xf>
    <xf numFmtId="0" fontId="9" fillId="0" borderId="0" xfId="29" applyFont="1" applyFill="1" applyAlignment="1">
      <alignment horizontal="center" vertical="center"/>
    </xf>
    <xf numFmtId="0" fontId="7" fillId="0" borderId="0" xfId="29" applyFont="1" applyFill="1" applyAlignment="1">
      <alignment vertical="center"/>
    </xf>
    <xf numFmtId="0" fontId="6" fillId="0" borderId="0" xfId="29" applyFont="1" applyFill="1" applyAlignment="1">
      <alignment horizontal="centerContinuous" vertical="center"/>
    </xf>
    <xf numFmtId="0" fontId="3" fillId="0" borderId="0" xfId="29" applyFill="1" applyAlignment="1">
      <alignment horizontal="centerContinuous" vertical="center"/>
    </xf>
    <xf numFmtId="0" fontId="7" fillId="0" borderId="0" xfId="29" applyFont="1" applyFill="1" applyAlignment="1">
      <alignment horizontal="centerContinuous" vertical="center"/>
    </xf>
    <xf numFmtId="0" fontId="9" fillId="0" borderId="0" xfId="29" applyFont="1" applyBorder="1" applyAlignment="1">
      <alignment vertical="center"/>
    </xf>
    <xf numFmtId="0" fontId="9" fillId="0" borderId="19" xfId="29" applyFont="1" applyFill="1" applyBorder="1" applyAlignment="1">
      <alignment vertical="center"/>
    </xf>
    <xf numFmtId="0" fontId="6" fillId="0" borderId="0" xfId="29" quotePrefix="1" applyFont="1" applyAlignment="1">
      <alignment horizontal="centerContinuous" vertical="center"/>
    </xf>
    <xf numFmtId="0" fontId="20" fillId="0" borderId="0" xfId="20" applyFont="1" applyFill="1" applyAlignment="1">
      <alignment horizontal="centerContinuous" vertical="center"/>
    </xf>
    <xf numFmtId="0" fontId="6" fillId="0" borderId="0" xfId="20" applyFont="1" applyFill="1" applyAlignment="1">
      <alignment horizontal="centerContinuous" vertical="center"/>
    </xf>
    <xf numFmtId="0" fontId="7" fillId="0" borderId="0" xfId="20" applyFont="1" applyFill="1" applyAlignment="1">
      <alignment horizontal="centerContinuous" vertical="center"/>
    </xf>
    <xf numFmtId="0" fontId="7" fillId="0" borderId="0" xfId="20" applyFont="1" applyFill="1" applyAlignment="1">
      <alignment vertical="center"/>
    </xf>
    <xf numFmtId="0" fontId="19" fillId="0" borderId="0" xfId="20" applyFont="1" applyAlignment="1">
      <alignment vertical="center"/>
    </xf>
    <xf numFmtId="0" fontId="7" fillId="0" borderId="0" xfId="20" applyFont="1" applyFill="1" applyAlignment="1">
      <alignment horizontal="left" vertical="center"/>
    </xf>
    <xf numFmtId="0" fontId="7" fillId="0" borderId="0" xfId="20" applyFont="1" applyAlignment="1">
      <alignment horizontal="left" vertical="center"/>
    </xf>
    <xf numFmtId="0" fontId="19" fillId="0" borderId="0" xfId="20" applyFont="1" applyFill="1" applyAlignment="1">
      <alignment vertical="center"/>
    </xf>
    <xf numFmtId="0" fontId="39" fillId="0" borderId="0" xfId="20" applyFont="1" applyFill="1" applyAlignment="1">
      <alignment vertical="center"/>
    </xf>
    <xf numFmtId="0" fontId="9" fillId="0" borderId="0" xfId="20" applyFont="1" applyAlignment="1">
      <alignment vertical="center"/>
    </xf>
    <xf numFmtId="0" fontId="9" fillId="0" borderId="0" xfId="20" applyFont="1" applyFill="1" applyAlignment="1">
      <alignment vertical="center"/>
    </xf>
    <xf numFmtId="0" fontId="7" fillId="0" borderId="0" xfId="20" applyFont="1" applyAlignment="1">
      <alignment vertical="center"/>
    </xf>
    <xf numFmtId="0" fontId="24" fillId="0" borderId="0" xfId="31" applyFont="1" applyAlignment="1">
      <alignment vertical="center"/>
    </xf>
    <xf numFmtId="0" fontId="23" fillId="0" borderId="0" xfId="31" applyFont="1" applyAlignment="1">
      <alignment vertical="center"/>
    </xf>
    <xf numFmtId="0" fontId="6" fillId="0" borderId="0" xfId="31" applyFont="1" applyAlignment="1">
      <alignment horizontal="centerContinuous" vertical="center"/>
    </xf>
    <xf numFmtId="0" fontId="3" fillId="0" borderId="0" xfId="31" applyAlignment="1">
      <alignment horizontal="centerContinuous" vertical="center"/>
    </xf>
    <xf numFmtId="0" fontId="7" fillId="0" borderId="0" xfId="31" applyFont="1" applyAlignment="1">
      <alignment horizontal="centerContinuous" vertical="center"/>
    </xf>
    <xf numFmtId="0" fontId="6" fillId="0" borderId="0" xfId="31" applyFont="1" applyAlignment="1">
      <alignment vertical="center"/>
    </xf>
    <xf numFmtId="0" fontId="24" fillId="0" borderId="0" xfId="31" applyFont="1" applyAlignment="1">
      <alignment horizontal="left" vertical="center"/>
    </xf>
    <xf numFmtId="0" fontId="7" fillId="0" borderId="19" xfId="31" applyFont="1" applyBorder="1" applyAlignment="1">
      <alignment vertical="center"/>
    </xf>
    <xf numFmtId="0" fontId="7" fillId="0" borderId="0" xfId="31" quotePrefix="1" applyFont="1" applyAlignment="1">
      <alignment horizontal="center" vertical="center"/>
    </xf>
    <xf numFmtId="0" fontId="6" fillId="0" borderId="0" xfId="31" quotePrefix="1" applyFont="1" applyAlignment="1">
      <alignment horizontal="centerContinuous" vertical="center"/>
    </xf>
    <xf numFmtId="0" fontId="15" fillId="0" borderId="0" xfId="23" applyFont="1" applyAlignment="1">
      <alignment horizontal="centerContinuous" vertical="center"/>
    </xf>
    <xf numFmtId="0" fontId="7" fillId="0" borderId="0" xfId="23" applyFont="1" applyAlignment="1">
      <alignment horizontal="centerContinuous" vertical="center"/>
    </xf>
    <xf numFmtId="0" fontId="7" fillId="0" borderId="0" xfId="23" applyFont="1" applyAlignment="1">
      <alignment vertical="center"/>
    </xf>
    <xf numFmtId="0" fontId="24" fillId="0" borderId="0" xfId="23" applyFont="1" applyAlignment="1">
      <alignment vertical="center"/>
    </xf>
    <xf numFmtId="0" fontId="3" fillId="0" borderId="0" xfId="22" applyAlignment="1">
      <alignment vertical="center"/>
    </xf>
    <xf numFmtId="0" fontId="6" fillId="0" borderId="0" xfId="23" applyFont="1" applyAlignment="1">
      <alignment horizontal="centerContinuous" vertical="center"/>
    </xf>
    <xf numFmtId="0" fontId="7" fillId="0" borderId="0" xfId="23" applyFont="1" applyFill="1" applyAlignment="1">
      <alignment vertical="center"/>
    </xf>
    <xf numFmtId="0" fontId="23" fillId="0" borderId="0" xfId="22" applyFont="1" applyAlignment="1">
      <alignment horizontal="center" vertical="center"/>
    </xf>
    <xf numFmtId="0" fontId="24" fillId="0" borderId="0" xfId="23" applyFont="1" applyFill="1" applyAlignment="1">
      <alignment vertical="center"/>
    </xf>
    <xf numFmtId="0" fontId="3"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pplyAlignment="1">
      <alignment vertical="center"/>
    </xf>
    <xf numFmtId="0" fontId="6" fillId="0" borderId="0" xfId="0" quotePrefix="1" applyFont="1" applyAlignment="1">
      <alignment horizontal="centerContinuous" vertical="center"/>
    </xf>
    <xf numFmtId="0" fontId="11" fillId="0" borderId="0" xfId="10" applyFont="1" applyBorder="1" applyAlignment="1">
      <alignment horizontal="center" vertical="center"/>
    </xf>
    <xf numFmtId="0" fontId="3" fillId="0" borderId="0" xfId="10" applyBorder="1" applyAlignment="1">
      <alignment horizontal="center" vertical="center"/>
    </xf>
    <xf numFmtId="0" fontId="3" fillId="0" borderId="0" xfId="11" applyAlignment="1">
      <alignment vertical="center"/>
    </xf>
    <xf numFmtId="0" fontId="8" fillId="0" borderId="0" xfId="10" applyFont="1" applyBorder="1" applyAlignment="1">
      <alignment horizontal="center" vertical="center"/>
    </xf>
    <xf numFmtId="0" fontId="6" fillId="0" borderId="0" xfId="10" applyFont="1" applyBorder="1" applyAlignment="1">
      <alignment horizontal="center" vertical="center"/>
    </xf>
    <xf numFmtId="0" fontId="6" fillId="0" borderId="0" xfId="13" quotePrefix="1" applyFont="1" applyAlignment="1">
      <alignment horizontal="center" vertical="center"/>
    </xf>
    <xf numFmtId="0" fontId="13" fillId="0" borderId="5" xfId="0" applyFont="1" applyBorder="1" applyAlignment="1">
      <alignment horizontal="center" vertical="center"/>
    </xf>
    <xf numFmtId="0" fontId="13" fillId="0" borderId="5" xfId="16" applyFont="1" applyBorder="1" applyAlignment="1">
      <alignment horizontal="center" vertical="center"/>
    </xf>
    <xf numFmtId="0" fontId="13" fillId="0" borderId="22" xfId="16" applyFont="1" applyBorder="1" applyAlignment="1">
      <alignment horizontal="center" vertical="center"/>
    </xf>
    <xf numFmtId="0" fontId="19" fillId="0" borderId="0" xfId="19" applyFont="1" applyAlignment="1">
      <alignment horizontal="centerContinuous" vertical="center"/>
    </xf>
    <xf numFmtId="0" fontId="20" fillId="0" borderId="0" xfId="19" applyFont="1" applyAlignment="1">
      <alignment horizontal="centerContinuous" vertical="center"/>
    </xf>
    <xf numFmtId="0" fontId="19" fillId="0" borderId="0" xfId="19" applyFont="1" applyAlignment="1">
      <alignment vertical="center"/>
    </xf>
    <xf numFmtId="0" fontId="6" fillId="0" borderId="0" xfId="19" quotePrefix="1" applyFont="1" applyAlignment="1">
      <alignment horizontal="centerContinuous" vertical="center"/>
    </xf>
    <xf numFmtId="0" fontId="36" fillId="0" borderId="0" xfId="9" applyFont="1" applyAlignment="1">
      <alignment horizontal="left" vertical="center"/>
    </xf>
    <xf numFmtId="0" fontId="7" fillId="0" borderId="0" xfId="27" applyFont="1" applyFill="1" applyAlignment="1">
      <alignment vertical="center"/>
    </xf>
    <xf numFmtId="0" fontId="8" fillId="0" borderId="0" xfId="27" applyFont="1" applyFill="1" applyAlignment="1">
      <alignment vertical="center"/>
    </xf>
    <xf numFmtId="0" fontId="7" fillId="0" borderId="29" xfId="30" applyFont="1" applyBorder="1" applyAlignment="1">
      <alignment vertical="center"/>
    </xf>
    <xf numFmtId="0" fontId="7" fillId="0" borderId="36" xfId="30" applyFont="1" applyBorder="1" applyAlignment="1">
      <alignment vertical="center"/>
    </xf>
    <xf numFmtId="0" fontId="6" fillId="0" borderId="0" xfId="30" quotePrefix="1" applyFont="1" applyAlignment="1">
      <alignment horizontal="center" vertical="center"/>
    </xf>
    <xf numFmtId="0" fontId="9" fillId="0" borderId="0" xfId="30" applyFont="1" applyFill="1" applyBorder="1" applyAlignment="1">
      <alignment horizontal="center" vertical="center"/>
    </xf>
    <xf numFmtId="0" fontId="1" fillId="0" borderId="48" xfId="30" applyFont="1" applyBorder="1" applyAlignment="1">
      <alignment horizontal="centerContinuous" vertical="center"/>
    </xf>
    <xf numFmtId="0" fontId="9" fillId="0" borderId="22" xfId="30" applyFont="1" applyBorder="1" applyAlignment="1">
      <alignment horizontal="center" vertical="center"/>
    </xf>
    <xf numFmtId="0" fontId="3" fillId="0" borderId="0" xfId="30" applyFill="1" applyBorder="1" applyAlignment="1">
      <alignment vertical="center"/>
    </xf>
    <xf numFmtId="0" fontId="9" fillId="0" borderId="0" xfId="30" applyFont="1" applyAlignment="1">
      <alignment vertical="center"/>
    </xf>
    <xf numFmtId="0" fontId="7" fillId="3" borderId="10" xfId="30" applyFont="1" applyFill="1" applyBorder="1" applyAlignment="1">
      <alignment vertical="center"/>
    </xf>
    <xf numFmtId="0" fontId="7" fillId="0" borderId="11" xfId="30" applyFont="1" applyFill="1" applyBorder="1" applyAlignment="1">
      <alignment vertical="center"/>
    </xf>
    <xf numFmtId="0" fontId="7" fillId="5" borderId="11" xfId="30" applyFont="1" applyFill="1" applyBorder="1" applyAlignment="1">
      <alignment vertical="center"/>
    </xf>
    <xf numFmtId="0" fontId="7" fillId="0" borderId="51" xfId="30" applyFont="1" applyFill="1" applyBorder="1" applyAlignment="1">
      <alignment vertical="center"/>
    </xf>
    <xf numFmtId="0" fontId="7" fillId="0" borderId="51" xfId="30" applyFont="1" applyFill="1" applyBorder="1" applyAlignment="1">
      <alignment horizontal="center" vertical="center"/>
    </xf>
    <xf numFmtId="0" fontId="25" fillId="0" borderId="7" xfId="30" applyFont="1" applyFill="1" applyBorder="1" applyAlignment="1">
      <alignment horizontal="center" vertical="center"/>
    </xf>
    <xf numFmtId="0" fontId="3" fillId="0" borderId="0" xfId="28" applyAlignment="1">
      <alignment vertical="center"/>
    </xf>
    <xf numFmtId="0" fontId="9" fillId="0" borderId="0" xfId="25" applyFont="1" applyAlignment="1">
      <alignment vertical="center"/>
    </xf>
    <xf numFmtId="0" fontId="6" fillId="0" borderId="0" xfId="28" quotePrefix="1" applyFont="1" applyAlignment="1">
      <alignment horizontal="left" vertical="center" textRotation="180"/>
    </xf>
    <xf numFmtId="0" fontId="7" fillId="0" borderId="0" xfId="25" applyFont="1" applyBorder="1"/>
    <xf numFmtId="0" fontId="3" fillId="0" borderId="27" xfId="15" applyBorder="1" applyAlignment="1">
      <alignment vertical="center"/>
    </xf>
    <xf numFmtId="0" fontId="3" fillId="0" borderId="28" xfId="15" applyBorder="1" applyAlignment="1">
      <alignment vertical="center"/>
    </xf>
    <xf numFmtId="0" fontId="7" fillId="0" borderId="69" xfId="0" applyFont="1" applyBorder="1" applyAlignment="1">
      <alignment vertical="center"/>
    </xf>
    <xf numFmtId="0" fontId="12" fillId="0" borderId="0" xfId="10" applyFont="1" applyBorder="1" applyAlignment="1">
      <alignment horizontal="center" vertical="center"/>
    </xf>
    <xf numFmtId="0" fontId="7" fillId="0" borderId="0" xfId="10" applyFont="1" applyBorder="1" applyAlignment="1">
      <alignment horizontal="center" vertical="center"/>
    </xf>
    <xf numFmtId="0" fontId="7" fillId="0" borderId="0" xfId="10" applyFont="1" applyFill="1" applyBorder="1" applyAlignment="1">
      <alignment horizontal="center" vertical="center"/>
    </xf>
    <xf numFmtId="0" fontId="9" fillId="0" borderId="0" xfId="10" applyFont="1"/>
    <xf numFmtId="0" fontId="3" fillId="0" borderId="0" xfId="9" applyAlignment="1">
      <alignment horizontal="centerContinuous"/>
    </xf>
    <xf numFmtId="0" fontId="24" fillId="0" borderId="0" xfId="9" applyFont="1"/>
    <xf numFmtId="0" fontId="7" fillId="0" borderId="5" xfId="9" applyFont="1" applyBorder="1" applyAlignment="1">
      <alignment horizontal="center" vertical="top"/>
    </xf>
    <xf numFmtId="0" fontId="7" fillId="0" borderId="5" xfId="9" applyFont="1" applyBorder="1" applyAlignment="1">
      <alignment horizontal="center"/>
    </xf>
    <xf numFmtId="0" fontId="7" fillId="0" borderId="22" xfId="9" applyFont="1" applyBorder="1" applyAlignment="1">
      <alignment horizontal="center"/>
    </xf>
    <xf numFmtId="0" fontId="7" fillId="0" borderId="10" xfId="9" applyFont="1" applyBorder="1" applyAlignment="1">
      <alignment vertical="center"/>
    </xf>
    <xf numFmtId="0" fontId="7" fillId="0" borderId="11" xfId="18" applyFont="1" applyFill="1" applyBorder="1" applyAlignment="1">
      <alignment vertical="center"/>
    </xf>
    <xf numFmtId="0" fontId="7" fillId="0" borderId="11" xfId="18" applyFont="1" applyBorder="1" applyAlignment="1">
      <alignment vertical="center"/>
    </xf>
    <xf numFmtId="0" fontId="7" fillId="0" borderId="11" xfId="9" applyFont="1" applyBorder="1" applyAlignment="1">
      <alignment vertical="center"/>
    </xf>
    <xf numFmtId="0" fontId="7" fillId="0" borderId="35" xfId="9" applyFont="1" applyBorder="1" applyAlignment="1">
      <alignment horizontal="center" vertical="center"/>
    </xf>
    <xf numFmtId="0" fontId="3" fillId="0" borderId="36" xfId="9" applyBorder="1" applyAlignment="1">
      <alignment vertical="center"/>
    </xf>
    <xf numFmtId="0" fontId="7" fillId="0" borderId="2" xfId="9" applyFont="1" applyBorder="1" applyAlignment="1">
      <alignment vertical="center"/>
    </xf>
    <xf numFmtId="0" fontId="7" fillId="0" borderId="69" xfId="9" applyFont="1" applyBorder="1" applyAlignment="1">
      <alignment horizontal="center" vertical="center"/>
    </xf>
    <xf numFmtId="0" fontId="3" fillId="0" borderId="29" xfId="9" applyBorder="1" applyAlignment="1">
      <alignment vertical="center"/>
    </xf>
    <xf numFmtId="0" fontId="7" fillId="0" borderId="36" xfId="9" applyFont="1" applyBorder="1" applyAlignment="1">
      <alignment horizontal="center" vertical="center"/>
    </xf>
    <xf numFmtId="0" fontId="7" fillId="0" borderId="7" xfId="9" applyFont="1" applyBorder="1" applyAlignment="1">
      <alignment vertical="center"/>
    </xf>
    <xf numFmtId="0" fontId="7" fillId="0" borderId="18" xfId="9" applyFont="1" applyBorder="1" applyAlignment="1">
      <alignment horizontal="center" vertical="center"/>
    </xf>
    <xf numFmtId="0" fontId="3" fillId="0" borderId="13" xfId="9" applyBorder="1" applyAlignment="1">
      <alignment vertical="center"/>
    </xf>
    <xf numFmtId="0" fontId="7" fillId="0" borderId="19" xfId="9" applyFont="1" applyBorder="1"/>
    <xf numFmtId="0" fontId="3" fillId="0" borderId="0" xfId="9" applyAlignment="1">
      <alignment horizontal="center"/>
    </xf>
    <xf numFmtId="0" fontId="6" fillId="0" borderId="0" xfId="19" applyFont="1" applyAlignment="1">
      <alignment horizontal="centerContinuous" vertical="center"/>
    </xf>
    <xf numFmtId="0" fontId="7" fillId="0" borderId="0" xfId="19" applyFont="1" applyAlignment="1">
      <alignment horizontal="centerContinuous" vertical="center"/>
    </xf>
    <xf numFmtId="0" fontId="7" fillId="0" borderId="0" xfId="19" applyFont="1"/>
    <xf numFmtId="0" fontId="7" fillId="0" borderId="0" xfId="19" applyFont="1" applyAlignment="1">
      <alignment vertical="center"/>
    </xf>
    <xf numFmtId="0" fontId="6" fillId="0" borderId="0" xfId="9" quotePrefix="1" applyFont="1" applyAlignment="1">
      <alignment horizontal="center" vertical="center"/>
    </xf>
    <xf numFmtId="0" fontId="36" fillId="0" borderId="0" xfId="0" applyFont="1" applyAlignment="1">
      <alignment vertical="center"/>
    </xf>
    <xf numFmtId="0" fontId="22" fillId="0" borderId="0" xfId="7" applyAlignment="1" applyProtection="1"/>
    <xf numFmtId="0" fontId="6" fillId="0" borderId="0" xfId="0" quotePrefix="1" applyFont="1" applyAlignment="1">
      <alignment horizontal="center" vertical="center"/>
    </xf>
    <xf numFmtId="0" fontId="40" fillId="0" borderId="0" xfId="9" applyFont="1" applyAlignment="1">
      <alignment vertical="center"/>
    </xf>
    <xf numFmtId="0" fontId="40" fillId="0" borderId="0" xfId="27" applyFont="1" applyFill="1" applyAlignment="1">
      <alignment vertical="center"/>
    </xf>
    <xf numFmtId="0" fontId="40" fillId="0" borderId="0" xfId="7" applyFont="1" applyFill="1" applyAlignment="1" applyProtection="1">
      <alignment vertical="center"/>
    </xf>
    <xf numFmtId="0" fontId="41" fillId="0" borderId="0" xfId="30" applyFont="1" applyFill="1" applyBorder="1"/>
    <xf numFmtId="0" fontId="40" fillId="0" borderId="0" xfId="20" applyFont="1" applyFill="1" applyAlignment="1">
      <alignment vertical="center"/>
    </xf>
    <xf numFmtId="0" fontId="42" fillId="0" borderId="0" xfId="20" applyFont="1" applyFill="1" applyAlignment="1">
      <alignment vertical="center"/>
    </xf>
    <xf numFmtId="0" fontId="10" fillId="0" borderId="0" xfId="20" applyFont="1" applyFill="1" applyAlignment="1">
      <alignment vertical="center"/>
    </xf>
    <xf numFmtId="0" fontId="16" fillId="0" borderId="0" xfId="31" applyFont="1" applyAlignment="1">
      <alignment vertical="center"/>
    </xf>
    <xf numFmtId="0" fontId="10" fillId="0" borderId="0" xfId="31" applyFont="1" applyAlignment="1">
      <alignment vertical="center"/>
    </xf>
    <xf numFmtId="0" fontId="7" fillId="0" borderId="43" xfId="23" applyFont="1" applyBorder="1" applyAlignment="1">
      <alignment vertical="center"/>
    </xf>
    <xf numFmtId="0" fontId="6" fillId="0" borderId="0" xfId="20" applyFont="1" applyFill="1" applyAlignment="1">
      <alignment horizontal="centerContinuous"/>
    </xf>
    <xf numFmtId="0" fontId="3" fillId="0" borderId="0" xfId="20" applyFill="1" applyAlignment="1">
      <alignment horizontal="centerContinuous"/>
    </xf>
    <xf numFmtId="0" fontId="19" fillId="0" borderId="0" xfId="20" applyFont="1"/>
    <xf numFmtId="0" fontId="8" fillId="0" borderId="0" xfId="20" applyFont="1"/>
    <xf numFmtId="0" fontId="19" fillId="0" borderId="0" xfId="20" applyFont="1" applyFill="1"/>
    <xf numFmtId="0" fontId="9" fillId="0" borderId="13" xfId="20" applyFont="1" applyBorder="1" applyAlignment="1">
      <alignment horizontal="center" vertical="center"/>
    </xf>
    <xf numFmtId="0" fontId="8" fillId="0" borderId="0" xfId="20" applyFont="1" applyFill="1"/>
    <xf numFmtId="0" fontId="43" fillId="0" borderId="0" xfId="20" applyFont="1" applyFill="1"/>
    <xf numFmtId="0" fontId="9" fillId="0" borderId="0" xfId="20" applyFont="1" applyFill="1"/>
    <xf numFmtId="0" fontId="3" fillId="0" borderId="0" xfId="0" applyFont="1"/>
    <xf numFmtId="0" fontId="20" fillId="0" borderId="0" xfId="14" applyFont="1" applyBorder="1" applyAlignment="1">
      <alignment horizontal="center"/>
    </xf>
    <xf numFmtId="0" fontId="3" fillId="0" borderId="0" xfId="15"/>
    <xf numFmtId="0" fontId="38" fillId="0" borderId="28" xfId="15" applyFont="1" applyBorder="1" applyAlignment="1">
      <alignment horizontal="centerContinuous" vertical="center"/>
    </xf>
    <xf numFmtId="0" fontId="3" fillId="0" borderId="0" xfId="15" applyAlignment="1">
      <alignment horizontal="centerContinuous" vertical="center"/>
    </xf>
    <xf numFmtId="0" fontId="3" fillId="0" borderId="27" xfId="15" applyBorder="1" applyAlignment="1">
      <alignment horizontal="centerContinuous" vertical="center"/>
    </xf>
    <xf numFmtId="0" fontId="47" fillId="0" borderId="28" xfId="15" applyFont="1" applyBorder="1" applyAlignment="1">
      <alignment horizontal="centerContinuous" vertical="center"/>
    </xf>
    <xf numFmtId="0" fontId="47" fillId="0" borderId="0" xfId="15" applyFont="1" applyAlignment="1">
      <alignment horizontal="centerContinuous" vertical="center"/>
    </xf>
    <xf numFmtId="0" fontId="48" fillId="0" borderId="27" xfId="15" applyFont="1" applyBorder="1" applyAlignment="1">
      <alignment horizontal="centerContinuous" vertical="center"/>
    </xf>
    <xf numFmtId="0" fontId="49" fillId="0" borderId="28" xfId="15" applyFont="1" applyBorder="1" applyAlignment="1">
      <alignment horizontal="centerContinuous" vertical="center"/>
    </xf>
    <xf numFmtId="0" fontId="49" fillId="0" borderId="0" xfId="15" applyFont="1" applyAlignment="1">
      <alignment horizontal="centerContinuous" vertical="center"/>
    </xf>
    <xf numFmtId="0" fontId="50" fillId="0" borderId="0" xfId="15" applyFont="1"/>
    <xf numFmtId="0" fontId="3" fillId="0" borderId="0" xfId="15" applyAlignment="1">
      <alignment vertical="center"/>
    </xf>
    <xf numFmtId="0" fontId="31" fillId="0" borderId="28" xfId="15" applyFont="1" applyBorder="1" applyAlignment="1">
      <alignment horizontal="centerContinuous" vertical="center"/>
    </xf>
    <xf numFmtId="0" fontId="3" fillId="0" borderId="0" xfId="15" applyAlignment="1">
      <alignment horizontal="centerContinuous"/>
    </xf>
    <xf numFmtId="0" fontId="31" fillId="0" borderId="0" xfId="15" applyFont="1" applyAlignment="1">
      <alignment horizontal="centerContinuous" vertical="center"/>
    </xf>
    <xf numFmtId="0" fontId="51" fillId="0" borderId="28" xfId="15" applyFont="1" applyBorder="1" applyAlignment="1">
      <alignment horizontal="centerContinuous" vertical="center"/>
    </xf>
    <xf numFmtId="0" fontId="51" fillId="0" borderId="0" xfId="15" applyFont="1" applyAlignment="1">
      <alignment horizontal="centerContinuous" vertical="center"/>
    </xf>
    <xf numFmtId="0" fontId="51" fillId="0" borderId="27" xfId="15" applyFont="1" applyBorder="1" applyAlignment="1">
      <alignment horizontal="centerContinuous" vertical="center"/>
    </xf>
    <xf numFmtId="0" fontId="32" fillId="0" borderId="0" xfId="15" applyFont="1" applyAlignment="1">
      <alignment vertical="center"/>
    </xf>
    <xf numFmtId="0" fontId="32" fillId="0" borderId="0" xfId="15" applyFont="1" applyAlignment="1">
      <alignment horizontal="centerContinuous" vertical="center"/>
    </xf>
    <xf numFmtId="0" fontId="3" fillId="0" borderId="0" xfId="15" applyAlignment="1">
      <alignment horizontal="center" vertical="center"/>
    </xf>
    <xf numFmtId="0" fontId="33" fillId="0" borderId="0" xfId="15" applyFont="1" applyAlignment="1">
      <alignment horizontal="centerContinuous"/>
    </xf>
    <xf numFmtId="0" fontId="3" fillId="0" borderId="29" xfId="15" applyBorder="1" applyAlignment="1">
      <alignment vertical="center"/>
    </xf>
    <xf numFmtId="0" fontId="20" fillId="0" borderId="0" xfId="14" applyFont="1" applyBorder="1" applyAlignment="1">
      <alignment horizontal="centerContinuous"/>
    </xf>
    <xf numFmtId="0" fontId="20" fillId="0" borderId="27" xfId="14" applyFont="1" applyBorder="1" applyAlignment="1">
      <alignment horizontal="centerContinuous"/>
    </xf>
    <xf numFmtId="0" fontId="8" fillId="0" borderId="0" xfId="12" applyFont="1" applyAlignment="1" applyProtection="1">
      <alignment horizontal="center" vertical="center"/>
      <protection locked="0"/>
    </xf>
    <xf numFmtId="0" fontId="20" fillId="0" borderId="0" xfId="14" applyFont="1" applyFill="1" applyBorder="1" applyAlignment="1">
      <alignment horizontal="centerContinuous"/>
    </xf>
    <xf numFmtId="0" fontId="20" fillId="0" borderId="28" xfId="14" applyFont="1" applyFill="1" applyBorder="1" applyAlignment="1">
      <alignment horizontal="centerContinuous"/>
    </xf>
    <xf numFmtId="0" fontId="3" fillId="0" borderId="18" xfId="15" applyBorder="1"/>
    <xf numFmtId="0" fontId="8" fillId="0" borderId="0" xfId="9" applyFont="1" applyAlignment="1">
      <alignment horizontal="center" vertical="center"/>
    </xf>
    <xf numFmtId="0" fontId="12" fillId="0" borderId="0" xfId="10" applyFont="1" applyFill="1" applyBorder="1" applyAlignment="1">
      <alignment horizontal="center" vertical="center"/>
    </xf>
    <xf numFmtId="0" fontId="3" fillId="0" borderId="0" xfId="25" applyFill="1" applyAlignment="1">
      <alignment horizontal="centerContinuous" vertical="center"/>
    </xf>
    <xf numFmtId="0" fontId="7" fillId="0" borderId="0" xfId="25" applyFont="1" applyFill="1" applyAlignment="1">
      <alignment horizontal="centerContinuous" vertical="center"/>
    </xf>
    <xf numFmtId="0" fontId="7" fillId="0" borderId="0" xfId="25" applyFont="1" applyFill="1" applyAlignment="1">
      <alignment horizontal="centerContinuous"/>
    </xf>
    <xf numFmtId="42" fontId="7" fillId="0" borderId="41" xfId="33" applyNumberFormat="1" applyFont="1" applyFill="1" applyBorder="1" applyAlignment="1">
      <alignment vertical="center"/>
    </xf>
    <xf numFmtId="42" fontId="7" fillId="0" borderId="45" xfId="33" applyNumberFormat="1" applyFont="1" applyFill="1" applyBorder="1" applyAlignment="1">
      <alignment vertical="center"/>
    </xf>
    <xf numFmtId="42" fontId="7" fillId="0" borderId="41" xfId="30" applyNumberFormat="1" applyFont="1" applyFill="1" applyBorder="1" applyAlignment="1">
      <alignment vertical="center"/>
    </xf>
    <xf numFmtId="42" fontId="7" fillId="0" borderId="41" xfId="30" applyNumberFormat="1" applyFont="1" applyBorder="1" applyAlignment="1">
      <alignment vertical="center"/>
    </xf>
    <xf numFmtId="42" fontId="7" fillId="0" borderId="24" xfId="30" applyNumberFormat="1" applyFont="1" applyBorder="1" applyAlignment="1">
      <alignment vertical="center"/>
    </xf>
    <xf numFmtId="42" fontId="7" fillId="0" borderId="42" xfId="30" applyNumberFormat="1" applyFont="1" applyBorder="1" applyAlignment="1">
      <alignment vertical="center"/>
    </xf>
    <xf numFmtId="42" fontId="7" fillId="0" borderId="42" xfId="33" applyNumberFormat="1" applyFont="1" applyBorder="1" applyAlignment="1">
      <alignment vertical="center"/>
    </xf>
    <xf numFmtId="42" fontId="7" fillId="0" borderId="34" xfId="30" applyNumberFormat="1" applyFont="1" applyBorder="1" applyAlignment="1">
      <alignment vertical="center"/>
    </xf>
    <xf numFmtId="42" fontId="7" fillId="0" borderId="39" xfId="30" applyNumberFormat="1" applyFont="1" applyFill="1" applyBorder="1" applyAlignment="1">
      <alignment vertical="center"/>
    </xf>
    <xf numFmtId="42" fontId="7" fillId="0" borderId="31" xfId="30" applyNumberFormat="1" applyFont="1" applyFill="1" applyBorder="1" applyAlignment="1">
      <alignment vertical="center"/>
    </xf>
    <xf numFmtId="42" fontId="7" fillId="0" borderId="64" xfId="30" applyNumberFormat="1" applyFont="1" applyFill="1" applyBorder="1" applyAlignment="1">
      <alignment vertical="center"/>
    </xf>
    <xf numFmtId="42" fontId="7" fillId="0" borderId="50" xfId="30" applyNumberFormat="1" applyFont="1" applyBorder="1" applyAlignment="1">
      <alignment vertical="center"/>
    </xf>
    <xf numFmtId="42" fontId="7" fillId="0" borderId="44" xfId="30" applyNumberFormat="1" applyFont="1" applyFill="1" applyBorder="1" applyAlignment="1">
      <alignment vertical="center"/>
    </xf>
    <xf numFmtId="42" fontId="7" fillId="0" borderId="45" xfId="30" applyNumberFormat="1" applyFont="1" applyFill="1" applyBorder="1" applyAlignment="1">
      <alignment vertical="center"/>
    </xf>
    <xf numFmtId="42" fontId="7" fillId="0" borderId="3" xfId="30" applyNumberFormat="1" applyFont="1" applyFill="1" applyBorder="1" applyAlignment="1">
      <alignment vertical="center"/>
    </xf>
    <xf numFmtId="42" fontId="7" fillId="0" borderId="44" xfId="30" applyNumberFormat="1" applyFont="1" applyBorder="1" applyAlignment="1">
      <alignment vertical="center"/>
    </xf>
    <xf numFmtId="42" fontId="7" fillId="0" borderId="3" xfId="30" applyNumberFormat="1" applyFont="1" applyBorder="1" applyAlignment="1">
      <alignment vertical="center"/>
    </xf>
    <xf numFmtId="42" fontId="7" fillId="0" borderId="48" xfId="30" applyNumberFormat="1" applyFont="1" applyBorder="1" applyAlignment="1">
      <alignment vertical="center"/>
    </xf>
    <xf numFmtId="42" fontId="7" fillId="0" borderId="4" xfId="30" applyNumberFormat="1" applyFont="1" applyBorder="1" applyAlignment="1">
      <alignment vertical="center"/>
    </xf>
    <xf numFmtId="42" fontId="9" fillId="0" borderId="5" xfId="30" applyNumberFormat="1" applyFont="1" applyBorder="1" applyAlignment="1">
      <alignment horizontal="left" vertical="center"/>
    </xf>
    <xf numFmtId="42" fontId="7" fillId="0" borderId="5" xfId="30" applyNumberFormat="1" applyFont="1" applyBorder="1" applyAlignment="1">
      <alignment horizontal="left" vertical="center"/>
    </xf>
    <xf numFmtId="42" fontId="7" fillId="0" borderId="20" xfId="30" applyNumberFormat="1" applyFont="1" applyBorder="1" applyAlignment="1">
      <alignment horizontal="left" vertical="center"/>
    </xf>
    <xf numFmtId="41" fontId="7" fillId="0" borderId="20" xfId="30" applyNumberFormat="1" applyFont="1" applyBorder="1" applyAlignment="1">
      <alignment horizontal="left" vertical="center"/>
    </xf>
    <xf numFmtId="42" fontId="7" fillId="0" borderId="64" xfId="24" applyNumberFormat="1" applyFont="1" applyBorder="1" applyAlignment="1">
      <alignment vertical="center"/>
    </xf>
    <xf numFmtId="42" fontId="7" fillId="0" borderId="64" xfId="24" applyNumberFormat="1" applyFont="1" applyFill="1" applyBorder="1" applyAlignment="1">
      <alignment vertical="center"/>
    </xf>
    <xf numFmtId="42" fontId="7" fillId="0" borderId="20" xfId="24" applyNumberFormat="1" applyFont="1" applyFill="1" applyBorder="1" applyAlignment="1">
      <alignment vertical="center"/>
    </xf>
    <xf numFmtId="41" fontId="7" fillId="0" borderId="32" xfId="24" applyNumberFormat="1" applyFont="1" applyFill="1" applyBorder="1" applyAlignment="1">
      <alignment vertical="center"/>
    </xf>
    <xf numFmtId="41" fontId="7" fillId="0" borderId="73" xfId="24" applyNumberFormat="1" applyFont="1" applyFill="1" applyBorder="1" applyAlignment="1">
      <alignment vertical="center"/>
    </xf>
    <xf numFmtId="42" fontId="9" fillId="0" borderId="5" xfId="30" applyNumberFormat="1" applyFont="1" applyBorder="1" applyAlignment="1">
      <alignment vertical="center"/>
    </xf>
    <xf numFmtId="42" fontId="7" fillId="0" borderId="5" xfId="30" applyNumberFormat="1" applyFont="1" applyBorder="1" applyAlignment="1">
      <alignment vertical="center"/>
    </xf>
    <xf numFmtId="42" fontId="7" fillId="0" borderId="31" xfId="30" applyNumberFormat="1" applyFont="1" applyBorder="1" applyAlignment="1">
      <alignment vertical="center"/>
    </xf>
    <xf numFmtId="42" fontId="9" fillId="0" borderId="31" xfId="29" applyNumberFormat="1" applyFont="1" applyBorder="1" applyAlignment="1">
      <alignment vertical="center"/>
    </xf>
    <xf numFmtId="42" fontId="9" fillId="0" borderId="31" xfId="20" applyNumberFormat="1" applyFont="1" applyBorder="1" applyAlignment="1">
      <alignment vertical="center"/>
    </xf>
    <xf numFmtId="42" fontId="14" fillId="0" borderId="31" xfId="20" applyNumberFormat="1" applyFont="1" applyBorder="1" applyAlignment="1">
      <alignment vertical="center"/>
    </xf>
    <xf numFmtId="42" fontId="7" fillId="0" borderId="31" xfId="31" applyNumberFormat="1" applyFont="1" applyBorder="1" applyAlignment="1">
      <alignment vertical="center"/>
    </xf>
    <xf numFmtId="42" fontId="14" fillId="0" borderId="31" xfId="31" applyNumberFormat="1" applyFont="1" applyBorder="1" applyAlignment="1">
      <alignment vertical="center"/>
    </xf>
    <xf numFmtId="43" fontId="7" fillId="0" borderId="75" xfId="23" applyNumberFormat="1" applyFont="1" applyBorder="1" applyAlignment="1">
      <alignment vertical="center"/>
    </xf>
    <xf numFmtId="42" fontId="53" fillId="0" borderId="0" xfId="24" applyNumberFormat="1" applyFont="1" applyFill="1" applyBorder="1"/>
    <xf numFmtId="0" fontId="7" fillId="0" borderId="0" xfId="24" applyFont="1" applyFill="1" applyBorder="1" applyAlignment="1"/>
    <xf numFmtId="42" fontId="53" fillId="0" borderId="0" xfId="24" applyNumberFormat="1" applyFont="1" applyFill="1" applyBorder="1" applyAlignment="1"/>
    <xf numFmtId="42" fontId="53" fillId="0" borderId="0" xfId="30" applyNumberFormat="1" applyFont="1" applyBorder="1" applyAlignment="1">
      <alignment horizontal="right" vertical="center"/>
    </xf>
    <xf numFmtId="42" fontId="53" fillId="0" borderId="19" xfId="30" applyNumberFormat="1" applyFont="1" applyBorder="1" applyAlignment="1">
      <alignment horizontal="right" vertical="center"/>
    </xf>
    <xf numFmtId="0" fontId="53" fillId="0" borderId="19" xfId="30" applyFont="1" applyBorder="1" applyAlignment="1">
      <alignment vertical="center"/>
    </xf>
    <xf numFmtId="42" fontId="53" fillId="0" borderId="0" xfId="30" applyNumberFormat="1" applyFont="1"/>
    <xf numFmtId="42" fontId="54" fillId="0" borderId="0" xfId="31" applyNumberFormat="1" applyFont="1"/>
    <xf numFmtId="42" fontId="7" fillId="0" borderId="33" xfId="33" applyNumberFormat="1" applyFont="1" applyFill="1" applyBorder="1" applyAlignment="1" applyProtection="1">
      <alignment vertical="center"/>
      <protection locked="0"/>
    </xf>
    <xf numFmtId="42" fontId="7" fillId="0" borderId="33" xfId="30" applyNumberFormat="1" applyFont="1" applyFill="1" applyBorder="1" applyAlignment="1" applyProtection="1">
      <alignment vertical="center"/>
      <protection locked="0"/>
    </xf>
    <xf numFmtId="41" fontId="7" fillId="0" borderId="33" xfId="30" applyNumberFormat="1" applyFont="1" applyFill="1" applyBorder="1" applyAlignment="1" applyProtection="1">
      <alignment vertical="center"/>
      <protection locked="0"/>
    </xf>
    <xf numFmtId="41" fontId="7" fillId="0" borderId="36" xfId="30" applyNumberFormat="1" applyFont="1" applyFill="1" applyBorder="1" applyAlignment="1" applyProtection="1">
      <alignment vertical="center"/>
      <protection locked="0"/>
    </xf>
    <xf numFmtId="41" fontId="7" fillId="0" borderId="32" xfId="30" applyNumberFormat="1" applyFont="1" applyFill="1" applyBorder="1" applyAlignment="1" applyProtection="1">
      <alignment vertical="center"/>
      <protection locked="0"/>
    </xf>
    <xf numFmtId="41" fontId="7" fillId="0" borderId="29" xfId="30" applyNumberFormat="1" applyFont="1" applyFill="1" applyBorder="1" applyAlignment="1" applyProtection="1">
      <alignment vertical="center"/>
      <protection locked="0"/>
    </xf>
    <xf numFmtId="41" fontId="7" fillId="0" borderId="37" xfId="30" applyNumberFormat="1" applyFont="1" applyFill="1" applyBorder="1" applyAlignment="1" applyProtection="1">
      <alignment vertical="center"/>
      <protection locked="0"/>
    </xf>
    <xf numFmtId="41" fontId="7" fillId="0" borderId="0" xfId="30" applyNumberFormat="1" applyFont="1" applyFill="1" applyBorder="1" applyAlignment="1" applyProtection="1">
      <alignment vertical="center"/>
      <protection locked="0"/>
    </xf>
    <xf numFmtId="42" fontId="7" fillId="0" borderId="24" xfId="30" applyNumberFormat="1" applyFont="1" applyFill="1" applyBorder="1" applyAlignment="1" applyProtection="1">
      <alignment vertical="center"/>
      <protection locked="0"/>
    </xf>
    <xf numFmtId="0" fontId="9" fillId="0" borderId="0" xfId="31" applyFont="1"/>
    <xf numFmtId="0" fontId="9" fillId="0" borderId="0" xfId="31" applyFont="1" applyProtection="1">
      <protection locked="0"/>
    </xf>
    <xf numFmtId="0" fontId="9" fillId="0" borderId="0" xfId="31" applyFont="1" applyAlignment="1">
      <alignment horizontal="left"/>
    </xf>
    <xf numFmtId="0" fontId="3" fillId="0" borderId="0" xfId="31" applyProtection="1">
      <protection locked="0"/>
    </xf>
    <xf numFmtId="0" fontId="7" fillId="0" borderId="0" xfId="30" applyFont="1" applyFill="1" applyProtection="1">
      <protection locked="0"/>
    </xf>
    <xf numFmtId="0" fontId="9" fillId="0" borderId="0" xfId="31" applyFont="1" applyAlignment="1" applyProtection="1">
      <alignment horizontal="left"/>
      <protection locked="0"/>
    </xf>
    <xf numFmtId="42" fontId="7" fillId="0" borderId="33" xfId="30" applyNumberFormat="1" applyFont="1" applyBorder="1" applyAlignment="1" applyProtection="1">
      <alignment vertical="center"/>
      <protection locked="0"/>
    </xf>
    <xf numFmtId="41" fontId="7" fillId="0" borderId="33" xfId="30" applyNumberFormat="1" applyFont="1" applyBorder="1" applyAlignment="1" applyProtection="1">
      <alignment vertical="center"/>
      <protection locked="0"/>
    </xf>
    <xf numFmtId="42" fontId="7" fillId="0" borderId="24" xfId="30" applyNumberFormat="1" applyFont="1" applyBorder="1" applyAlignment="1" applyProtection="1">
      <alignment vertical="center"/>
      <protection locked="0"/>
    </xf>
    <xf numFmtId="42" fontId="7" fillId="0" borderId="34" xfId="30" applyNumberFormat="1" applyFont="1" applyBorder="1" applyAlignment="1" applyProtection="1">
      <alignment vertical="center"/>
      <protection locked="0"/>
    </xf>
    <xf numFmtId="42" fontId="7" fillId="0" borderId="34" xfId="30" applyNumberFormat="1" applyFont="1" applyFill="1" applyBorder="1" applyAlignment="1" applyProtection="1">
      <alignment vertical="center"/>
      <protection locked="0"/>
    </xf>
    <xf numFmtId="41" fontId="7" fillId="0" borderId="34" xfId="30" applyNumberFormat="1" applyFont="1" applyFill="1" applyBorder="1" applyAlignment="1" applyProtection="1">
      <alignment vertical="center"/>
      <protection locked="0"/>
    </xf>
    <xf numFmtId="41" fontId="7" fillId="0" borderId="24" xfId="30" applyNumberFormat="1" applyFont="1" applyBorder="1" applyAlignment="1" applyProtection="1">
      <alignment vertical="center"/>
      <protection locked="0"/>
    </xf>
    <xf numFmtId="41" fontId="7" fillId="0" borderId="24" xfId="30" applyNumberFormat="1" applyFont="1" applyFill="1" applyBorder="1" applyAlignment="1" applyProtection="1">
      <alignment vertical="center"/>
      <protection locked="0"/>
    </xf>
    <xf numFmtId="41" fontId="7" fillId="0" borderId="34" xfId="30" applyNumberFormat="1" applyFont="1" applyBorder="1" applyAlignment="1" applyProtection="1">
      <alignment vertical="center"/>
      <protection locked="0"/>
    </xf>
    <xf numFmtId="41" fontId="7" fillId="0" borderId="58" xfId="30" applyNumberFormat="1" applyFont="1" applyBorder="1" applyAlignment="1" applyProtection="1">
      <alignment vertical="center"/>
      <protection locked="0"/>
    </xf>
    <xf numFmtId="41" fontId="7" fillId="0" borderId="46" xfId="30" applyNumberFormat="1" applyFont="1" applyFill="1" applyBorder="1" applyAlignment="1" applyProtection="1">
      <alignment vertical="center"/>
      <protection locked="0"/>
    </xf>
    <xf numFmtId="42" fontId="7" fillId="0" borderId="20" xfId="30" applyNumberFormat="1" applyFont="1" applyBorder="1" applyAlignment="1" applyProtection="1">
      <alignment horizontal="left" vertical="center"/>
      <protection locked="0"/>
    </xf>
    <xf numFmtId="41" fontId="7" fillId="0" borderId="20" xfId="30" applyNumberFormat="1" applyFont="1" applyBorder="1" applyAlignment="1" applyProtection="1">
      <alignment horizontal="left" vertical="center"/>
      <protection locked="0"/>
    </xf>
    <xf numFmtId="41" fontId="7" fillId="0" borderId="21" xfId="30" applyNumberFormat="1" applyFont="1" applyBorder="1" applyAlignment="1" applyProtection="1">
      <alignment horizontal="left" vertical="center"/>
      <protection locked="0"/>
    </xf>
    <xf numFmtId="42" fontId="7" fillId="0" borderId="39" xfId="24" applyNumberFormat="1" applyFont="1" applyBorder="1" applyAlignment="1" applyProtection="1">
      <alignment vertical="center"/>
      <protection locked="0"/>
    </xf>
    <xf numFmtId="42" fontId="7" fillId="0" borderId="62" xfId="24" applyNumberFormat="1" applyFont="1" applyBorder="1" applyAlignment="1" applyProtection="1">
      <alignment vertical="center"/>
      <protection locked="0"/>
    </xf>
    <xf numFmtId="42" fontId="7" fillId="0" borderId="39" xfId="24" applyNumberFormat="1" applyFont="1" applyFill="1" applyBorder="1" applyAlignment="1" applyProtection="1">
      <alignment vertical="center"/>
      <protection locked="0"/>
    </xf>
    <xf numFmtId="42" fontId="7" fillId="0" borderId="3" xfId="24" applyNumberFormat="1" applyFont="1" applyFill="1" applyBorder="1" applyAlignment="1" applyProtection="1">
      <alignment vertical="center"/>
      <protection locked="0"/>
    </xf>
    <xf numFmtId="42" fontId="3" fillId="0" borderId="3" xfId="24" applyNumberFormat="1" applyBorder="1" applyAlignment="1" applyProtection="1">
      <alignment vertical="center"/>
      <protection locked="0"/>
    </xf>
    <xf numFmtId="41" fontId="7" fillId="0" borderId="34" xfId="24" applyNumberFormat="1" applyFont="1" applyFill="1" applyBorder="1" applyAlignment="1" applyProtection="1">
      <alignment vertical="center"/>
      <protection locked="0"/>
    </xf>
    <xf numFmtId="41" fontId="3" fillId="0" borderId="34" xfId="24" applyNumberFormat="1" applyBorder="1" applyAlignment="1" applyProtection="1">
      <alignment vertical="center"/>
      <protection locked="0"/>
    </xf>
    <xf numFmtId="41" fontId="7" fillId="0" borderId="38" xfId="24" applyNumberFormat="1" applyFont="1" applyFill="1" applyBorder="1" applyAlignment="1" applyProtection="1">
      <alignment vertical="center"/>
      <protection locked="0"/>
    </xf>
    <xf numFmtId="41" fontId="3" fillId="0" borderId="38" xfId="24" applyNumberFormat="1" applyBorder="1" applyAlignment="1" applyProtection="1">
      <alignment vertical="center"/>
      <protection locked="0"/>
    </xf>
    <xf numFmtId="42" fontId="7" fillId="0" borderId="20" xfId="24" applyNumberFormat="1" applyFont="1" applyFill="1" applyBorder="1" applyAlignment="1" applyProtection="1">
      <alignment vertical="center"/>
    </xf>
    <xf numFmtId="41" fontId="7" fillId="0" borderId="32" xfId="24" applyNumberFormat="1" applyFont="1" applyFill="1" applyBorder="1" applyAlignment="1" applyProtection="1">
      <alignment vertical="center"/>
    </xf>
    <xf numFmtId="41" fontId="7" fillId="0" borderId="73" xfId="24" applyNumberFormat="1" applyFont="1" applyFill="1" applyBorder="1" applyAlignment="1" applyProtection="1">
      <alignment vertical="center"/>
    </xf>
    <xf numFmtId="0" fontId="7" fillId="0" borderId="3" xfId="30" applyFont="1" applyBorder="1" applyAlignment="1" applyProtection="1">
      <alignment vertical="center"/>
      <protection locked="0"/>
    </xf>
    <xf numFmtId="42" fontId="7" fillId="0" borderId="3" xfId="30" applyNumberFormat="1" applyFont="1" applyBorder="1" applyAlignment="1" applyProtection="1">
      <alignment horizontal="left" vertical="center"/>
      <protection locked="0"/>
    </xf>
    <xf numFmtId="41" fontId="7" fillId="0" borderId="3" xfId="30" applyNumberFormat="1" applyFont="1" applyBorder="1" applyAlignment="1" applyProtection="1">
      <alignment horizontal="left" vertical="center"/>
      <protection locked="0"/>
    </xf>
    <xf numFmtId="0" fontId="7" fillId="0" borderId="3" xfId="30" applyFont="1" applyBorder="1" applyAlignment="1" applyProtection="1">
      <alignment horizontal="center" vertical="center" wrapText="1"/>
      <protection locked="0"/>
    </xf>
    <xf numFmtId="41" fontId="7" fillId="0" borderId="4" xfId="30" applyNumberFormat="1" applyFont="1" applyBorder="1" applyAlignment="1" applyProtection="1">
      <alignment horizontal="left" vertical="center"/>
      <protection locked="0"/>
    </xf>
    <xf numFmtId="42" fontId="7" fillId="0" borderId="26" xfId="30" applyNumberFormat="1" applyFont="1" applyBorder="1" applyAlignment="1" applyProtection="1">
      <alignment horizontal="left" vertical="center"/>
      <protection locked="0"/>
    </xf>
    <xf numFmtId="41" fontId="7" fillId="0" borderId="26" xfId="30" applyNumberFormat="1" applyFont="1" applyBorder="1" applyAlignment="1" applyProtection="1">
      <alignment horizontal="left" vertical="center"/>
      <protection locked="0"/>
    </xf>
    <xf numFmtId="41" fontId="7" fillId="0" borderId="22" xfId="30" applyNumberFormat="1" applyFont="1" applyBorder="1" applyAlignment="1" applyProtection="1">
      <alignment horizontal="left" vertical="center"/>
      <protection locked="0"/>
    </xf>
    <xf numFmtId="42" fontId="7" fillId="0" borderId="20" xfId="30" applyNumberFormat="1" applyFont="1" applyBorder="1" applyAlignment="1" applyProtection="1">
      <alignment vertical="center"/>
      <protection locked="0"/>
    </xf>
    <xf numFmtId="41" fontId="7" fillId="0" borderId="20" xfId="30" applyNumberFormat="1" applyFont="1" applyBorder="1" applyAlignment="1" applyProtection="1">
      <alignment vertical="center"/>
      <protection locked="0"/>
    </xf>
    <xf numFmtId="41" fontId="7" fillId="0" borderId="21" xfId="30" applyNumberFormat="1" applyFont="1" applyBorder="1" applyAlignment="1" applyProtection="1">
      <alignment vertical="center"/>
      <protection locked="0"/>
    </xf>
    <xf numFmtId="44" fontId="7" fillId="0" borderId="3" xfId="25" applyNumberFormat="1" applyFont="1" applyBorder="1" applyAlignment="1">
      <alignment vertical="center"/>
    </xf>
    <xf numFmtId="44" fontId="7" fillId="0" borderId="20" xfId="25" applyNumberFormat="1" applyFont="1" applyBorder="1" applyAlignment="1">
      <alignment vertical="center"/>
    </xf>
    <xf numFmtId="43" fontId="7" fillId="0" borderId="20" xfId="25" applyNumberFormat="1" applyFont="1" applyBorder="1" applyAlignment="1">
      <alignment vertical="center"/>
    </xf>
    <xf numFmtId="43" fontId="7" fillId="0" borderId="21" xfId="25" applyNumberFormat="1" applyFont="1" applyBorder="1" applyAlignment="1">
      <alignment vertical="center"/>
    </xf>
    <xf numFmtId="44" fontId="7" fillId="0" borderId="5" xfId="25" applyNumberFormat="1" applyFont="1" applyBorder="1" applyAlignment="1">
      <alignment vertical="center"/>
    </xf>
    <xf numFmtId="0" fontId="7" fillId="0" borderId="3" xfId="25" applyNumberFormat="1" applyFont="1" applyBorder="1" applyAlignment="1">
      <alignment vertical="center"/>
    </xf>
    <xf numFmtId="0" fontId="9" fillId="0" borderId="0" xfId="25" applyFont="1" applyFill="1" applyAlignment="1" applyProtection="1">
      <alignment vertical="center"/>
      <protection locked="0"/>
    </xf>
    <xf numFmtId="0" fontId="9" fillId="0" borderId="0" xfId="28" applyFont="1" applyProtection="1">
      <protection locked="0"/>
    </xf>
    <xf numFmtId="44" fontId="7" fillId="0" borderId="3" xfId="25" applyNumberFormat="1" applyFont="1" applyBorder="1" applyAlignment="1" applyProtection="1">
      <alignment vertical="center"/>
      <protection locked="0"/>
    </xf>
    <xf numFmtId="43" fontId="7" fillId="0" borderId="3" xfId="25" applyNumberFormat="1" applyFont="1" applyBorder="1" applyAlignment="1" applyProtection="1">
      <alignment vertical="center"/>
      <protection locked="0"/>
    </xf>
    <xf numFmtId="43" fontId="7" fillId="0" borderId="4" xfId="25" applyNumberFormat="1" applyFont="1" applyBorder="1" applyAlignment="1" applyProtection="1">
      <alignment vertical="center"/>
      <protection locked="0"/>
    </xf>
    <xf numFmtId="41" fontId="7" fillId="0" borderId="3" xfId="30" applyNumberFormat="1" applyFont="1" applyFill="1" applyBorder="1" applyAlignment="1" applyProtection="1">
      <alignment vertical="center"/>
      <protection locked="0"/>
    </xf>
    <xf numFmtId="41" fontId="3" fillId="0" borderId="34" xfId="30" applyNumberFormat="1" applyBorder="1" applyAlignment="1" applyProtection="1">
      <alignment vertical="center"/>
      <protection locked="0"/>
    </xf>
    <xf numFmtId="41" fontId="3" fillId="0" borderId="33" xfId="30" applyNumberFormat="1" applyBorder="1" applyAlignment="1" applyProtection="1">
      <alignment vertical="center"/>
      <protection locked="0"/>
    </xf>
    <xf numFmtId="41" fontId="3" fillId="0" borderId="38" xfId="30" applyNumberFormat="1" applyBorder="1" applyAlignment="1" applyProtection="1">
      <alignment vertical="center"/>
      <protection locked="0"/>
    </xf>
    <xf numFmtId="41" fontId="3" fillId="0" borderId="46" xfId="30" applyNumberFormat="1" applyBorder="1" applyAlignment="1" applyProtection="1">
      <alignment vertical="center"/>
      <protection locked="0"/>
    </xf>
    <xf numFmtId="41" fontId="7" fillId="0" borderId="38" xfId="30" applyNumberFormat="1" applyFont="1" applyFill="1" applyBorder="1" applyAlignment="1" applyProtection="1">
      <alignment vertical="center"/>
      <protection locked="0"/>
    </xf>
    <xf numFmtId="41" fontId="7" fillId="0" borderId="46" xfId="30" applyNumberFormat="1" applyFont="1" applyBorder="1" applyAlignment="1" applyProtection="1">
      <alignment vertical="center"/>
      <protection locked="0"/>
    </xf>
    <xf numFmtId="41" fontId="7" fillId="0" borderId="38" xfId="30" applyNumberFormat="1" applyFont="1" applyBorder="1" applyAlignment="1" applyProtection="1">
      <alignment vertical="center"/>
      <protection locked="0"/>
    </xf>
    <xf numFmtId="42" fontId="7" fillId="0" borderId="3" xfId="30" applyNumberFormat="1" applyFont="1" applyBorder="1" applyAlignment="1" applyProtection="1">
      <alignment vertical="center"/>
      <protection locked="0"/>
    </xf>
    <xf numFmtId="0" fontId="9" fillId="0" borderId="0" xfId="28" applyFont="1" applyAlignment="1" applyProtection="1">
      <alignment horizontal="left"/>
      <protection locked="0"/>
    </xf>
    <xf numFmtId="42" fontId="7" fillId="0" borderId="25" xfId="30" applyNumberFormat="1" applyFont="1" applyBorder="1" applyAlignment="1" applyProtection="1">
      <alignment vertical="center"/>
      <protection locked="0"/>
    </xf>
    <xf numFmtId="0" fontId="7" fillId="0" borderId="24" xfId="30" applyFont="1" applyBorder="1" applyAlignment="1" applyProtection="1">
      <alignment vertical="center"/>
      <protection locked="0"/>
    </xf>
    <xf numFmtId="42" fontId="7" fillId="0" borderId="26" xfId="30" applyNumberFormat="1" applyFont="1" applyBorder="1" applyAlignment="1" applyProtection="1">
      <alignment vertical="center"/>
      <protection locked="0"/>
    </xf>
    <xf numFmtId="41" fontId="7" fillId="0" borderId="26" xfId="30" applyNumberFormat="1" applyFont="1" applyBorder="1" applyAlignment="1" applyProtection="1">
      <alignment vertical="center"/>
      <protection locked="0"/>
    </xf>
    <xf numFmtId="41" fontId="7" fillId="0" borderId="22" xfId="30" applyNumberFormat="1" applyFont="1" applyBorder="1" applyAlignment="1" applyProtection="1">
      <alignment vertical="center"/>
      <protection locked="0"/>
    </xf>
    <xf numFmtId="41" fontId="9" fillId="0" borderId="31" xfId="29" applyNumberFormat="1" applyFont="1" applyBorder="1" applyAlignment="1">
      <alignment horizontal="right" vertical="center"/>
    </xf>
    <xf numFmtId="41" fontId="9" fillId="0" borderId="31" xfId="29" applyNumberFormat="1" applyFont="1" applyBorder="1" applyAlignment="1">
      <alignment vertical="center"/>
    </xf>
    <xf numFmtId="0" fontId="7" fillId="0" borderId="3" xfId="29" applyFont="1" applyBorder="1" applyAlignment="1" applyProtection="1">
      <alignment vertical="center"/>
      <protection locked="0"/>
    </xf>
    <xf numFmtId="41" fontId="7" fillId="0" borderId="3" xfId="29" applyNumberFormat="1" applyFont="1" applyBorder="1" applyAlignment="1" applyProtection="1">
      <alignment vertical="center"/>
      <protection locked="0"/>
    </xf>
    <xf numFmtId="42" fontId="7" fillId="0" borderId="20" xfId="29" applyNumberFormat="1" applyFont="1" applyBorder="1" applyAlignment="1" applyProtection="1">
      <alignment vertical="center"/>
      <protection locked="0"/>
    </xf>
    <xf numFmtId="41" fontId="7" fillId="0" borderId="20" xfId="29" applyNumberFormat="1" applyFont="1" applyBorder="1" applyAlignment="1" applyProtection="1">
      <alignment vertical="center"/>
      <protection locked="0"/>
    </xf>
    <xf numFmtId="41" fontId="7" fillId="0" borderId="9" xfId="29" applyNumberFormat="1" applyFont="1" applyBorder="1" applyAlignment="1" applyProtection="1">
      <alignment vertical="center"/>
      <protection locked="0"/>
    </xf>
    <xf numFmtId="41" fontId="7" fillId="0" borderId="25" xfId="29" applyNumberFormat="1" applyFont="1" applyBorder="1" applyAlignment="1" applyProtection="1">
      <alignment vertical="center"/>
      <protection locked="0"/>
    </xf>
    <xf numFmtId="0" fontId="7" fillId="0" borderId="24" xfId="29" applyFont="1" applyBorder="1" applyAlignment="1" applyProtection="1">
      <alignment vertical="center"/>
      <protection locked="0"/>
    </xf>
    <xf numFmtId="41" fontId="25" fillId="0" borderId="3" xfId="29" applyNumberFormat="1" applyFont="1" applyBorder="1" applyAlignment="1" applyProtection="1">
      <alignment horizontal="center" vertical="center"/>
      <protection locked="0"/>
    </xf>
    <xf numFmtId="42" fontId="7" fillId="0" borderId="26" xfId="29" applyNumberFormat="1" applyFont="1" applyBorder="1" applyAlignment="1" applyProtection="1">
      <alignment vertical="center"/>
      <protection locked="0"/>
    </xf>
    <xf numFmtId="41" fontId="25" fillId="0" borderId="9" xfId="29" applyNumberFormat="1" applyFont="1" applyBorder="1" applyAlignment="1" applyProtection="1">
      <alignment horizontal="center" vertical="center"/>
      <protection locked="0"/>
    </xf>
    <xf numFmtId="41" fontId="7" fillId="0" borderId="26" xfId="29" applyNumberFormat="1" applyFont="1" applyBorder="1" applyAlignment="1" applyProtection="1">
      <alignment vertical="center"/>
      <protection locked="0"/>
    </xf>
    <xf numFmtId="41" fontId="7" fillId="0" borderId="27" xfId="29" applyNumberFormat="1" applyFont="1" applyBorder="1" applyAlignment="1" applyProtection="1">
      <alignment vertical="center"/>
      <protection locked="0"/>
    </xf>
    <xf numFmtId="0" fontId="7" fillId="0" borderId="9" xfId="29" applyFont="1" applyBorder="1" applyAlignment="1" applyProtection="1">
      <alignment vertical="center"/>
      <protection locked="0"/>
    </xf>
    <xf numFmtId="0" fontId="7" fillId="0" borderId="33" xfId="29" applyFont="1" applyFill="1" applyBorder="1" applyAlignment="1" applyProtection="1">
      <alignment vertical="center"/>
      <protection locked="0"/>
    </xf>
    <xf numFmtId="41" fontId="7" fillId="0" borderId="34" xfId="29" applyNumberFormat="1" applyFont="1" applyFill="1" applyBorder="1" applyAlignment="1" applyProtection="1">
      <alignment vertical="center"/>
      <protection locked="0"/>
    </xf>
    <xf numFmtId="41" fontId="7" fillId="0" borderId="32" xfId="29" applyNumberFormat="1" applyFont="1" applyFill="1" applyBorder="1" applyAlignment="1" applyProtection="1">
      <alignment vertical="center"/>
      <protection locked="0"/>
    </xf>
    <xf numFmtId="0" fontId="9" fillId="0" borderId="0" xfId="26" applyFont="1" applyProtection="1">
      <protection locked="0"/>
    </xf>
    <xf numFmtId="41" fontId="9" fillId="0" borderId="31" xfId="20" applyNumberFormat="1" applyFont="1" applyBorder="1" applyAlignment="1">
      <alignment vertical="center"/>
    </xf>
    <xf numFmtId="0" fontId="9" fillId="0" borderId="29" xfId="20" applyFont="1" applyBorder="1" applyAlignment="1" applyProtection="1">
      <alignment horizontal="center" vertical="center"/>
      <protection locked="0"/>
    </xf>
    <xf numFmtId="0" fontId="7" fillId="0" borderId="3" xfId="20" applyFont="1" applyBorder="1" applyAlignment="1" applyProtection="1">
      <alignment vertical="center"/>
      <protection locked="0"/>
    </xf>
    <xf numFmtId="0" fontId="7" fillId="0" borderId="3" xfId="20" applyFont="1" applyFill="1" applyBorder="1" applyAlignment="1" applyProtection="1">
      <alignment vertical="center"/>
      <protection locked="0"/>
    </xf>
    <xf numFmtId="41" fontId="7" fillId="0" borderId="3" xfId="20" applyNumberFormat="1" applyFont="1" applyBorder="1" applyAlignment="1" applyProtection="1">
      <alignment vertical="center"/>
      <protection locked="0"/>
    </xf>
    <xf numFmtId="42" fontId="7" fillId="0" borderId="3" xfId="20" applyNumberFormat="1" applyFont="1" applyBorder="1" applyAlignment="1" applyProtection="1">
      <alignment vertical="center"/>
      <protection locked="0"/>
    </xf>
    <xf numFmtId="0" fontId="7" fillId="0" borderId="29" xfId="20" applyFont="1" applyBorder="1" applyAlignment="1" applyProtection="1">
      <alignment horizontal="left" vertical="center"/>
      <protection locked="0"/>
    </xf>
    <xf numFmtId="41" fontId="7" fillId="0" borderId="9" xfId="20" applyNumberFormat="1" applyFont="1" applyBorder="1" applyAlignment="1" applyProtection="1">
      <alignment vertical="center"/>
      <protection locked="0"/>
    </xf>
    <xf numFmtId="41" fontId="14" fillId="0" borderId="31" xfId="20" applyNumberFormat="1" applyFont="1" applyBorder="1" applyAlignment="1">
      <alignment vertical="center"/>
    </xf>
    <xf numFmtId="42" fontId="7" fillId="0" borderId="20" xfId="31" applyNumberFormat="1" applyFont="1" applyBorder="1" applyAlignment="1" applyProtection="1">
      <alignment vertical="center"/>
      <protection locked="0"/>
    </xf>
    <xf numFmtId="41" fontId="7" fillId="0" borderId="20" xfId="31" applyNumberFormat="1" applyFont="1" applyBorder="1" applyAlignment="1" applyProtection="1">
      <alignment vertical="center"/>
      <protection locked="0"/>
    </xf>
    <xf numFmtId="41" fontId="7" fillId="0" borderId="32" xfId="31" applyNumberFormat="1" applyFont="1" applyBorder="1" applyAlignment="1" applyProtection="1">
      <alignment vertical="center"/>
      <protection locked="0"/>
    </xf>
    <xf numFmtId="41" fontId="7" fillId="0" borderId="25" xfId="31" applyNumberFormat="1" applyFont="1" applyBorder="1" applyAlignment="1" applyProtection="1">
      <alignment vertical="center"/>
      <protection locked="0"/>
    </xf>
    <xf numFmtId="0" fontId="7" fillId="0" borderId="30" xfId="31" applyFont="1" applyBorder="1" applyAlignment="1" applyProtection="1">
      <alignment vertical="center"/>
      <protection locked="0"/>
    </xf>
    <xf numFmtId="41" fontId="7" fillId="0" borderId="24" xfId="31" applyNumberFormat="1" applyFont="1" applyBorder="1" applyAlignment="1" applyProtection="1">
      <alignment vertical="center"/>
      <protection locked="0"/>
    </xf>
    <xf numFmtId="41" fontId="7" fillId="0" borderId="21" xfId="31" applyNumberFormat="1" applyFont="1" applyBorder="1" applyAlignment="1" applyProtection="1">
      <alignment vertical="center"/>
      <protection locked="0"/>
    </xf>
    <xf numFmtId="0" fontId="7" fillId="0" borderId="36" xfId="31" applyFont="1" applyBorder="1" applyAlignment="1" applyProtection="1">
      <alignment vertical="center"/>
      <protection locked="0"/>
    </xf>
    <xf numFmtId="0" fontId="7" fillId="0" borderId="47" xfId="31" applyFont="1" applyBorder="1" applyAlignment="1" applyProtection="1">
      <alignment vertical="center"/>
      <protection locked="0"/>
    </xf>
    <xf numFmtId="0" fontId="9" fillId="0" borderId="0" xfId="22" applyFont="1" applyAlignment="1" applyProtection="1">
      <alignment horizontal="left"/>
      <protection locked="0"/>
    </xf>
    <xf numFmtId="43" fontId="7" fillId="0" borderId="29" xfId="23" applyNumberFormat="1" applyFont="1" applyBorder="1" applyAlignment="1" applyProtection="1">
      <alignment vertical="center"/>
      <protection locked="0"/>
    </xf>
    <xf numFmtId="43" fontId="3" fillId="0" borderId="0" xfId="22" applyNumberFormat="1" applyAlignment="1" applyProtection="1">
      <alignment vertical="center"/>
      <protection locked="0"/>
    </xf>
    <xf numFmtId="0" fontId="9" fillId="0" borderId="0" xfId="21" applyFont="1" applyAlignment="1" applyProtection="1">
      <alignment horizontal="left"/>
      <protection locked="0"/>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11" xfId="30" applyFont="1" applyFill="1" applyBorder="1" applyAlignment="1" applyProtection="1">
      <alignment horizontal="left" vertical="center"/>
      <protection locked="0"/>
    </xf>
    <xf numFmtId="0" fontId="7" fillId="0" borderId="34" xfId="30" applyFont="1" applyFill="1" applyBorder="1" applyAlignment="1" applyProtection="1">
      <alignment vertical="center"/>
      <protection locked="0"/>
    </xf>
    <xf numFmtId="0" fontId="7" fillId="0" borderId="34" xfId="30" quotePrefix="1" applyFont="1" applyFill="1" applyBorder="1" applyAlignment="1" applyProtection="1">
      <alignment vertical="center"/>
      <protection locked="0"/>
    </xf>
    <xf numFmtId="0" fontId="7" fillId="0" borderId="47" xfId="30" applyFont="1" applyFill="1" applyBorder="1" applyAlignment="1" applyProtection="1">
      <alignment horizontal="left" vertical="center"/>
      <protection locked="0"/>
    </xf>
    <xf numFmtId="0" fontId="7" fillId="0" borderId="47" xfId="30" applyFont="1" applyFill="1" applyBorder="1" applyAlignment="1" applyProtection="1">
      <alignment vertical="center"/>
      <protection locked="0"/>
    </xf>
    <xf numFmtId="0" fontId="7" fillId="0" borderId="51" xfId="30" applyFont="1" applyFill="1" applyBorder="1" applyAlignment="1" applyProtection="1">
      <alignment vertical="center"/>
      <protection locked="0"/>
    </xf>
    <xf numFmtId="0" fontId="7" fillId="0" borderId="14" xfId="30" applyFont="1" applyFill="1" applyBorder="1" applyAlignment="1" applyProtection="1">
      <alignment vertical="center"/>
      <protection locked="0"/>
    </xf>
    <xf numFmtId="0" fontId="7" fillId="0" borderId="36" xfId="30" applyFont="1" applyFill="1" applyBorder="1" applyAlignment="1" applyProtection="1">
      <alignment vertical="center"/>
      <protection locked="0"/>
    </xf>
    <xf numFmtId="0" fontId="7" fillId="0" borderId="0" xfId="30" applyFont="1" applyFill="1" applyBorder="1" applyAlignment="1" applyProtection="1">
      <alignment vertical="center"/>
      <protection locked="0"/>
    </xf>
    <xf numFmtId="41" fontId="7" fillId="0" borderId="3" xfId="30" applyNumberFormat="1" applyFont="1" applyBorder="1" applyAlignment="1" applyProtection="1">
      <alignment vertical="center"/>
      <protection locked="0"/>
    </xf>
    <xf numFmtId="41" fontId="7" fillId="0" borderId="9" xfId="30" applyNumberFormat="1" applyFont="1" applyBorder="1" applyAlignment="1" applyProtection="1">
      <alignment vertical="center"/>
      <protection locked="0"/>
    </xf>
    <xf numFmtId="41" fontId="25" fillId="0" borderId="3" xfId="30" applyNumberFormat="1" applyFont="1" applyBorder="1" applyAlignment="1" applyProtection="1">
      <alignment horizontal="center" vertical="center"/>
      <protection locked="0"/>
    </xf>
    <xf numFmtId="41" fontId="25" fillId="0" borderId="9" xfId="30" applyNumberFormat="1" applyFont="1" applyBorder="1" applyAlignment="1" applyProtection="1">
      <alignment horizontal="center" vertical="center"/>
      <protection locked="0"/>
    </xf>
    <xf numFmtId="41" fontId="7" fillId="0" borderId="31" xfId="30" applyNumberFormat="1" applyFont="1" applyBorder="1" applyAlignment="1">
      <alignment vertical="center"/>
    </xf>
    <xf numFmtId="41" fontId="7" fillId="0" borderId="31" xfId="30" applyNumberFormat="1" applyFont="1" applyBorder="1" applyAlignment="1">
      <alignment horizontal="center" vertical="center"/>
    </xf>
    <xf numFmtId="0" fontId="7" fillId="0" borderId="33" xfId="31" applyFont="1" applyBorder="1" applyAlignment="1" applyProtection="1">
      <alignment vertical="center"/>
      <protection locked="0"/>
    </xf>
    <xf numFmtId="0" fontId="55" fillId="0" borderId="0" xfId="0" applyFont="1" applyAlignment="1">
      <alignment horizontal="center" vertical="center"/>
    </xf>
    <xf numFmtId="0" fontId="55" fillId="0" borderId="0" xfId="0" applyFont="1" applyAlignment="1" applyProtection="1">
      <alignment horizontal="center" vertical="center"/>
      <protection locked="0"/>
    </xf>
    <xf numFmtId="0" fontId="55" fillId="0" borderId="0" xfId="12" applyFont="1" applyAlignment="1" applyProtection="1">
      <alignment horizontal="center" vertical="center"/>
      <protection locked="0"/>
    </xf>
    <xf numFmtId="0" fontId="16" fillId="0" borderId="0" xfId="31" applyFont="1" applyAlignment="1" applyProtection="1">
      <alignment horizontal="left"/>
      <protection locked="0"/>
    </xf>
    <xf numFmtId="0" fontId="3" fillId="0" borderId="10" xfId="9" applyBorder="1" applyAlignment="1" applyProtection="1">
      <alignment horizontal="center" vertical="center"/>
      <protection locked="0"/>
    </xf>
    <xf numFmtId="0" fontId="33" fillId="0" borderId="68" xfId="9" applyFont="1" applyBorder="1" applyAlignment="1" applyProtection="1">
      <alignment horizontal="center" vertical="center"/>
      <protection locked="0"/>
    </xf>
    <xf numFmtId="14" fontId="45" fillId="0" borderId="11" xfId="17" applyNumberFormat="1" applyFont="1" applyBorder="1" applyAlignment="1" applyProtection="1">
      <alignment horizontal="center" vertical="center"/>
      <protection locked="0"/>
    </xf>
    <xf numFmtId="0" fontId="46" fillId="0" borderId="37" xfId="17" applyFont="1" applyBorder="1" applyAlignment="1" applyProtection="1">
      <alignment horizontal="center" vertical="center"/>
      <protection locked="0"/>
    </xf>
    <xf numFmtId="0" fontId="3" fillId="0" borderId="11" xfId="9" applyBorder="1" applyAlignment="1" applyProtection="1">
      <alignment horizontal="center" vertical="center"/>
      <protection locked="0"/>
    </xf>
    <xf numFmtId="0" fontId="33" fillId="0" borderId="37" xfId="9" applyFont="1" applyBorder="1" applyAlignment="1" applyProtection="1">
      <alignment horizontal="center" vertical="center"/>
      <protection locked="0"/>
    </xf>
    <xf numFmtId="0" fontId="3" fillId="0" borderId="2" xfId="9" applyBorder="1" applyAlignment="1" applyProtection="1">
      <alignment horizontal="center" vertical="center"/>
      <protection locked="0"/>
    </xf>
    <xf numFmtId="0" fontId="33" fillId="0" borderId="26" xfId="9" applyFont="1" applyBorder="1" applyAlignment="1" applyProtection="1">
      <alignment horizontal="center" vertical="center"/>
      <protection locked="0"/>
    </xf>
    <xf numFmtId="0" fontId="3" fillId="0" borderId="5" xfId="9" applyBorder="1" applyAlignment="1" applyProtection="1">
      <alignment horizontal="center" vertical="center"/>
      <protection locked="0"/>
    </xf>
    <xf numFmtId="0" fontId="33" fillId="0" borderId="22" xfId="9" applyFont="1" applyBorder="1" applyAlignment="1" applyProtection="1">
      <alignment horizontal="center" vertical="center"/>
      <protection locked="0"/>
    </xf>
    <xf numFmtId="0" fontId="3" fillId="0" borderId="2" xfId="16" applyBorder="1" applyAlignment="1" applyProtection="1">
      <alignment horizontal="center" vertical="center"/>
      <protection locked="0"/>
    </xf>
    <xf numFmtId="0" fontId="33" fillId="0" borderId="26" xfId="16" applyFont="1" applyBorder="1" applyAlignment="1" applyProtection="1">
      <alignment horizontal="center" vertical="center"/>
      <protection locked="0"/>
    </xf>
    <xf numFmtId="0" fontId="3" fillId="0" borderId="11" xfId="16" applyBorder="1" applyAlignment="1" applyProtection="1">
      <alignment horizontal="center" vertical="center"/>
      <protection locked="0"/>
    </xf>
    <xf numFmtId="0" fontId="33" fillId="0" borderId="37" xfId="16" applyFont="1" applyBorder="1" applyAlignment="1" applyProtection="1">
      <alignment horizontal="center" vertical="center"/>
      <protection locked="0"/>
    </xf>
    <xf numFmtId="0" fontId="3" fillId="0" borderId="5" xfId="16" applyBorder="1" applyAlignment="1" applyProtection="1">
      <alignment horizontal="center" vertical="center"/>
      <protection locked="0"/>
    </xf>
    <xf numFmtId="0" fontId="33" fillId="0" borderId="22" xfId="16" applyFont="1" applyBorder="1" applyAlignment="1" applyProtection="1">
      <alignment horizontal="center" vertical="center"/>
      <protection locked="0"/>
    </xf>
    <xf numFmtId="0" fontId="9" fillId="0" borderId="3" xfId="30" applyFont="1" applyBorder="1" applyAlignment="1" applyProtection="1">
      <alignment vertical="center"/>
      <protection locked="0"/>
    </xf>
    <xf numFmtId="0" fontId="3" fillId="0" borderId="3" xfId="30" applyBorder="1" applyAlignment="1" applyProtection="1">
      <alignment vertical="center"/>
      <protection locked="0"/>
    </xf>
    <xf numFmtId="0" fontId="7" fillId="0" borderId="4" xfId="30" applyFont="1" applyFill="1" applyBorder="1" applyAlignment="1" applyProtection="1">
      <alignment vertical="center"/>
      <protection locked="0"/>
    </xf>
    <xf numFmtId="0" fontId="3" fillId="0" borderId="30" xfId="30" applyBorder="1" applyAlignment="1" applyProtection="1">
      <alignment vertical="center"/>
      <protection locked="0"/>
    </xf>
    <xf numFmtId="0" fontId="3" fillId="0" borderId="30" xfId="30" applyFill="1" applyBorder="1" applyAlignment="1" applyProtection="1">
      <alignment vertical="center"/>
      <protection locked="0"/>
    </xf>
    <xf numFmtId="0" fontId="3" fillId="0" borderId="53" xfId="30" applyFill="1" applyBorder="1" applyAlignment="1" applyProtection="1">
      <alignment vertical="center"/>
      <protection locked="0"/>
    </xf>
    <xf numFmtId="0" fontId="3" fillId="0" borderId="39" xfId="30" applyBorder="1" applyAlignment="1" applyProtection="1">
      <alignment vertical="center"/>
      <protection locked="0"/>
    </xf>
    <xf numFmtId="0" fontId="3" fillId="0" borderId="34" xfId="30" applyBorder="1" applyAlignment="1" applyProtection="1">
      <alignment vertical="center"/>
      <protection locked="0"/>
    </xf>
    <xf numFmtId="0" fontId="3" fillId="0" borderId="38" xfId="30" applyBorder="1" applyAlignment="1" applyProtection="1">
      <alignment vertical="center"/>
      <protection locked="0"/>
    </xf>
    <xf numFmtId="9" fontId="3" fillId="0" borderId="38" xfId="34" applyFont="1" applyBorder="1" applyAlignment="1" applyProtection="1">
      <alignment vertical="center"/>
      <protection locked="0"/>
    </xf>
    <xf numFmtId="0" fontId="3" fillId="0" borderId="67" xfId="30" applyBorder="1" applyAlignment="1" applyProtection="1">
      <alignment vertical="center"/>
      <protection locked="0"/>
    </xf>
    <xf numFmtId="0" fontId="3" fillId="0" borderId="59" xfId="30" applyBorder="1" applyAlignment="1" applyProtection="1">
      <alignment vertical="center"/>
      <protection locked="0"/>
    </xf>
    <xf numFmtId="0" fontId="3" fillId="0" borderId="76" xfId="30" applyBorder="1" applyAlignment="1" applyProtection="1">
      <alignment vertical="center"/>
      <protection locked="0"/>
    </xf>
    <xf numFmtId="0" fontId="56" fillId="0" borderId="0" xfId="9" applyFont="1" applyAlignment="1">
      <alignment horizontal="center" vertical="center"/>
    </xf>
    <xf numFmtId="0" fontId="36" fillId="0" borderId="0" xfId="9" applyFont="1" applyAlignment="1">
      <alignment vertical="center"/>
    </xf>
    <xf numFmtId="0" fontId="5" fillId="0" borderId="0" xfId="9" applyFont="1" applyAlignment="1">
      <alignment horizontal="left" vertical="center"/>
    </xf>
    <xf numFmtId="0" fontId="59" fillId="0" borderId="0" xfId="7" applyFont="1" applyFill="1" applyAlignment="1" applyProtection="1">
      <alignment horizontal="left" vertical="center"/>
    </xf>
    <xf numFmtId="0" fontId="58" fillId="0" borderId="0" xfId="9" applyFont="1" applyAlignment="1">
      <alignment horizontal="left" vertical="center"/>
    </xf>
    <xf numFmtId="0" fontId="3" fillId="0" borderId="0" xfId="9" applyAlignment="1">
      <alignment vertical="center"/>
    </xf>
    <xf numFmtId="0" fontId="5" fillId="0" borderId="0" xfId="9" applyFont="1" applyAlignment="1">
      <alignment horizontal="center" vertical="center"/>
    </xf>
    <xf numFmtId="0" fontId="56" fillId="0" borderId="0" xfId="0" applyFont="1" applyAlignment="1">
      <alignment horizontal="center" vertical="center"/>
    </xf>
    <xf numFmtId="0" fontId="5" fillId="0" borderId="0" xfId="0" applyFont="1" applyAlignment="1">
      <alignment vertical="center"/>
    </xf>
    <xf numFmtId="0" fontId="58" fillId="0" borderId="0" xfId="0" applyFont="1" applyAlignment="1">
      <alignment vertical="center"/>
    </xf>
    <xf numFmtId="0" fontId="22" fillId="0" borderId="0" xfId="7" applyAlignment="1" applyProtection="1">
      <alignment vertical="center"/>
    </xf>
    <xf numFmtId="0" fontId="36"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9" fillId="0" borderId="0" xfId="31" applyFont="1" applyAlignment="1" applyProtection="1">
      <alignment horizontal="centerContinuous"/>
      <protection locked="0"/>
    </xf>
    <xf numFmtId="0" fontId="7" fillId="0" borderId="0" xfId="31" applyFont="1" applyAlignment="1">
      <alignment horizontal="centerContinuous"/>
    </xf>
    <xf numFmtId="0" fontId="6" fillId="0" borderId="0" xfId="27" applyFont="1" applyFill="1" applyAlignment="1">
      <alignment horizontal="centerContinuous" vertical="center"/>
    </xf>
    <xf numFmtId="0" fontId="7" fillId="0" borderId="29" xfId="31" applyFont="1" applyBorder="1"/>
    <xf numFmtId="0" fontId="7" fillId="0" borderId="29" xfId="27" applyFont="1" applyFill="1" applyBorder="1" applyAlignment="1">
      <alignment vertical="center"/>
    </xf>
    <xf numFmtId="0" fontId="7" fillId="0" borderId="36" xfId="27" applyFont="1" applyFill="1" applyBorder="1" applyAlignment="1">
      <alignment vertical="center"/>
    </xf>
    <xf numFmtId="0" fontId="7" fillId="0" borderId="36" xfId="31" applyFont="1" applyBorder="1"/>
    <xf numFmtId="0" fontId="7" fillId="0" borderId="0" xfId="27" applyFont="1" applyFill="1" applyBorder="1" applyAlignment="1">
      <alignment vertical="center"/>
    </xf>
    <xf numFmtId="0" fontId="8" fillId="0" borderId="0" xfId="27" applyFont="1" applyFill="1" applyAlignment="1">
      <alignment horizontal="centerContinuous" vertical="center"/>
    </xf>
    <xf numFmtId="0" fontId="6" fillId="0" borderId="0" xfId="27" quotePrefix="1" applyFont="1" applyFill="1" applyAlignment="1">
      <alignment horizontal="centerContinuous" vertical="center"/>
    </xf>
    <xf numFmtId="44" fontId="7" fillId="0" borderId="5" xfId="25" applyNumberFormat="1" applyFont="1" applyBorder="1" applyAlignment="1" applyProtection="1">
      <alignment vertical="center"/>
    </xf>
    <xf numFmtId="0" fontId="3" fillId="0" borderId="0" xfId="30" applyAlignment="1" applyProtection="1">
      <alignment horizontal="centerContinuous"/>
      <protection locked="0"/>
    </xf>
    <xf numFmtId="0" fontId="3" fillId="0" borderId="0" xfId="29" applyAlignment="1" applyProtection="1">
      <alignment horizontal="centerContinuous" vertical="center"/>
      <protection locked="0"/>
    </xf>
    <xf numFmtId="0" fontId="3" fillId="0" borderId="0" xfId="29" applyAlignment="1" applyProtection="1">
      <alignment horizontal="centerContinuous"/>
      <protection locked="0"/>
    </xf>
    <xf numFmtId="0" fontId="20" fillId="0" borderId="0" xfId="26" quotePrefix="1" applyFont="1" applyAlignment="1" applyProtection="1">
      <alignment horizontal="left" vertical="center" textRotation="180"/>
      <protection locked="0"/>
    </xf>
    <xf numFmtId="0" fontId="23" fillId="0" borderId="0" xfId="26" quotePrefix="1" applyFont="1" applyAlignment="1" applyProtection="1">
      <alignment horizontal="left" vertical="center" textRotation="180"/>
      <protection locked="0"/>
    </xf>
    <xf numFmtId="0" fontId="3" fillId="0" borderId="0" xfId="31" applyAlignment="1" applyProtection="1">
      <alignment horizontal="centerContinuous" vertical="center"/>
      <protection locked="0"/>
    </xf>
    <xf numFmtId="0" fontId="3" fillId="0" borderId="30" xfId="30" applyBorder="1" applyAlignment="1" applyProtection="1">
      <alignment horizontal="left" vertical="center" wrapText="1"/>
      <protection locked="0"/>
    </xf>
    <xf numFmtId="0" fontId="3" fillId="0" borderId="30" xfId="30" applyFill="1" applyBorder="1" applyAlignment="1" applyProtection="1">
      <alignment horizontal="left" vertical="center" wrapText="1"/>
      <protection locked="0"/>
    </xf>
    <xf numFmtId="0" fontId="3" fillId="0" borderId="53" xfId="30" applyFill="1" applyBorder="1" applyAlignment="1" applyProtection="1">
      <alignment horizontal="left" vertical="center" wrapText="1"/>
      <protection locked="0"/>
    </xf>
    <xf numFmtId="0" fontId="7" fillId="0" borderId="3" xfId="30" applyFont="1" applyBorder="1" applyAlignment="1" applyProtection="1">
      <alignment vertical="center" wrapText="1"/>
      <protection locked="0"/>
    </xf>
    <xf numFmtId="0" fontId="7" fillId="0" borderId="3" xfId="30" applyFont="1" applyFill="1" applyBorder="1" applyAlignment="1" applyProtection="1">
      <alignment vertical="center" wrapText="1"/>
      <protection locked="0"/>
    </xf>
    <xf numFmtId="0" fontId="7" fillId="0" borderId="4" xfId="30" applyFont="1" applyFill="1" applyBorder="1" applyAlignment="1" applyProtection="1">
      <alignment vertical="center" wrapText="1"/>
      <protection locked="0"/>
    </xf>
    <xf numFmtId="0" fontId="7" fillId="0" borderId="3" xfId="30" applyFont="1" applyBorder="1" applyAlignment="1" applyProtection="1">
      <alignment horizontal="left" vertical="center" wrapText="1"/>
      <protection locked="0"/>
    </xf>
    <xf numFmtId="0" fontId="3" fillId="0" borderId="3" xfId="30" applyBorder="1" applyAlignment="1" applyProtection="1">
      <alignment horizontal="left" vertical="center" wrapText="1"/>
      <protection locked="0"/>
    </xf>
    <xf numFmtId="0" fontId="7" fillId="0" borderId="3" xfId="30" applyFont="1" applyFill="1" applyBorder="1" applyAlignment="1" applyProtection="1">
      <alignment horizontal="left" vertical="center" wrapText="1"/>
      <protection locked="0"/>
    </xf>
    <xf numFmtId="0" fontId="7" fillId="0" borderId="4" xfId="30" applyFont="1" applyFill="1" applyBorder="1" applyAlignment="1" applyProtection="1">
      <alignment horizontal="left" vertical="center" wrapText="1"/>
      <protection locked="0"/>
    </xf>
    <xf numFmtId="0" fontId="3" fillId="0" borderId="39" xfId="30" applyBorder="1" applyAlignment="1" applyProtection="1">
      <alignment vertical="center" wrapText="1"/>
      <protection locked="0"/>
    </xf>
    <xf numFmtId="0" fontId="3" fillId="0" borderId="3" xfId="30" applyBorder="1" applyAlignment="1" applyProtection="1">
      <alignment vertical="center" wrapText="1"/>
      <protection locked="0"/>
    </xf>
    <xf numFmtId="0" fontId="3" fillId="0" borderId="34" xfId="30" applyBorder="1" applyAlignment="1" applyProtection="1">
      <alignment vertical="center" wrapText="1"/>
      <protection locked="0"/>
    </xf>
    <xf numFmtId="0" fontId="3" fillId="0" borderId="38" xfId="30" applyBorder="1" applyAlignment="1" applyProtection="1">
      <alignment vertical="center" wrapText="1"/>
      <protection locked="0"/>
    </xf>
    <xf numFmtId="0" fontId="3" fillId="0" borderId="3" xfId="30" applyFill="1" applyBorder="1" applyAlignment="1" applyProtection="1">
      <alignment vertical="center" wrapText="1"/>
      <protection locked="0"/>
    </xf>
    <xf numFmtId="0" fontId="3" fillId="0" borderId="4" xfId="30" applyFill="1" applyBorder="1" applyAlignment="1" applyProtection="1">
      <alignment vertical="center" wrapText="1"/>
      <protection locked="0"/>
    </xf>
    <xf numFmtId="9" fontId="9" fillId="0" borderId="3" xfId="30" applyNumberFormat="1" applyFont="1" applyBorder="1" applyAlignment="1" applyProtection="1">
      <alignment vertical="center"/>
      <protection locked="0"/>
    </xf>
    <xf numFmtId="10" fontId="9" fillId="0" borderId="3" xfId="30" applyNumberFormat="1" applyFont="1" applyBorder="1" applyAlignment="1" applyProtection="1">
      <alignment vertical="center"/>
      <protection locked="0"/>
    </xf>
    <xf numFmtId="9" fontId="3" fillId="0" borderId="3" xfId="30" applyNumberFormat="1" applyBorder="1" applyAlignment="1" applyProtection="1">
      <alignment vertical="center"/>
      <protection locked="0"/>
    </xf>
    <xf numFmtId="10" fontId="3" fillId="0" borderId="3" xfId="30" applyNumberFormat="1" applyBorder="1" applyAlignment="1" applyProtection="1">
      <alignment vertical="center"/>
      <protection locked="0"/>
    </xf>
    <xf numFmtId="0" fontId="9" fillId="0" borderId="12" xfId="31" applyFont="1" applyBorder="1" applyAlignment="1">
      <alignment horizontal="center" vertical="center"/>
    </xf>
    <xf numFmtId="0" fontId="9" fillId="0" borderId="7" xfId="31" applyFont="1" applyBorder="1" applyAlignment="1">
      <alignment horizontal="center" vertical="center"/>
    </xf>
    <xf numFmtId="0" fontId="6" fillId="0" borderId="0" xfId="31" applyFont="1" applyAlignment="1">
      <alignment horizontal="center" vertical="center"/>
    </xf>
    <xf numFmtId="0" fontId="60" fillId="0" borderId="0" xfId="0" applyFont="1" applyAlignment="1">
      <alignment vertical="center"/>
    </xf>
    <xf numFmtId="0" fontId="7" fillId="0" borderId="0" xfId="30" applyFont="1" applyProtection="1">
      <protection locked="0"/>
    </xf>
    <xf numFmtId="0" fontId="3" fillId="0" borderId="0" xfId="31" applyAlignment="1" applyProtection="1">
      <alignment horizontal="center"/>
      <protection locked="0"/>
    </xf>
    <xf numFmtId="0" fontId="3" fillId="0" borderId="0" xfId="28" applyProtection="1">
      <protection locked="0"/>
    </xf>
    <xf numFmtId="0" fontId="7" fillId="0" borderId="0" xfId="20" applyFont="1" applyProtection="1">
      <protection locked="0"/>
    </xf>
    <xf numFmtId="0" fontId="3" fillId="0" borderId="0" xfId="26" applyProtection="1">
      <protection locked="0"/>
    </xf>
    <xf numFmtId="0" fontId="7" fillId="0" borderId="0" xfId="31" applyFont="1" applyProtection="1">
      <protection locked="0"/>
    </xf>
    <xf numFmtId="0" fontId="3" fillId="0" borderId="70" xfId="15" applyBorder="1" applyAlignment="1" applyProtection="1">
      <alignment horizontal="left"/>
      <protection locked="0"/>
    </xf>
    <xf numFmtId="0" fontId="3" fillId="0" borderId="43" xfId="15" applyBorder="1" applyAlignment="1" applyProtection="1">
      <alignment horizontal="left"/>
      <protection locked="0"/>
    </xf>
    <xf numFmtId="0" fontId="3" fillId="0" borderId="14" xfId="15" applyBorder="1" applyAlignment="1" applyProtection="1">
      <alignment horizontal="left"/>
      <protection locked="0"/>
    </xf>
    <xf numFmtId="0" fontId="3" fillId="0" borderId="58" xfId="15" applyBorder="1" applyAlignment="1" applyProtection="1">
      <alignment horizontal="left"/>
      <protection locked="0"/>
    </xf>
    <xf numFmtId="0" fontId="3" fillId="0" borderId="0" xfId="15" applyAlignment="1" applyProtection="1">
      <alignment horizontal="left"/>
      <protection locked="0"/>
    </xf>
    <xf numFmtId="0" fontId="3" fillId="0" borderId="54" xfId="15" applyBorder="1" applyAlignment="1" applyProtection="1">
      <alignment horizontal="left"/>
      <protection locked="0"/>
    </xf>
    <xf numFmtId="0" fontId="3" fillId="0" borderId="24" xfId="15" applyBorder="1" applyAlignment="1" applyProtection="1">
      <alignment horizontal="left"/>
      <protection locked="0"/>
    </xf>
    <xf numFmtId="0" fontId="3" fillId="0" borderId="29" xfId="15" applyBorder="1" applyAlignment="1" applyProtection="1">
      <alignment horizontal="left"/>
      <protection locked="0"/>
    </xf>
    <xf numFmtId="0" fontId="3" fillId="0" borderId="30" xfId="15" applyBorder="1" applyAlignment="1" applyProtection="1">
      <alignment horizontal="left"/>
      <protection locked="0"/>
    </xf>
    <xf numFmtId="0" fontId="3" fillId="0" borderId="70" xfId="15" applyBorder="1" applyAlignment="1" applyProtection="1">
      <alignment horizontal="left" vertical="center"/>
      <protection locked="0"/>
    </xf>
    <xf numFmtId="0" fontId="3" fillId="0" borderId="43" xfId="15" applyBorder="1" applyAlignment="1" applyProtection="1">
      <alignment horizontal="left" vertical="center"/>
      <protection locked="0"/>
    </xf>
    <xf numFmtId="0" fontId="3" fillId="0" borderId="14" xfId="15" applyBorder="1" applyAlignment="1" applyProtection="1">
      <alignment horizontal="left" vertical="center"/>
      <protection locked="0"/>
    </xf>
    <xf numFmtId="0" fontId="3" fillId="0" borderId="24" xfId="15" applyBorder="1" applyAlignment="1" applyProtection="1">
      <alignment horizontal="left" vertical="center"/>
      <protection locked="0"/>
    </xf>
    <xf numFmtId="0" fontId="3" fillId="0" borderId="29" xfId="15" applyBorder="1" applyAlignment="1" applyProtection="1">
      <alignment horizontal="left" vertical="center"/>
      <protection locked="0"/>
    </xf>
    <xf numFmtId="0" fontId="3" fillId="0" borderId="30" xfId="15" applyBorder="1" applyAlignment="1" applyProtection="1">
      <alignment horizontal="left" vertical="center"/>
      <protection locked="0"/>
    </xf>
    <xf numFmtId="0" fontId="3" fillId="0" borderId="15" xfId="15" applyBorder="1" applyAlignment="1" applyProtection="1">
      <alignment horizontal="left" vertical="center"/>
      <protection locked="0"/>
    </xf>
    <xf numFmtId="0" fontId="3" fillId="0" borderId="3" xfId="15" applyBorder="1" applyAlignment="1" applyProtection="1">
      <alignment horizontal="left" vertical="center"/>
      <protection locked="0"/>
    </xf>
    <xf numFmtId="0" fontId="3" fillId="0" borderId="9" xfId="15" applyBorder="1" applyAlignment="1" applyProtection="1">
      <alignment horizontal="left" vertical="center"/>
      <protection locked="0"/>
    </xf>
    <xf numFmtId="0" fontId="3" fillId="0" borderId="0" xfId="15" applyAlignment="1">
      <alignment horizontal="center"/>
    </xf>
    <xf numFmtId="0" fontId="3" fillId="0" borderId="27" xfId="15" applyBorder="1" applyAlignment="1">
      <alignment horizontal="center"/>
    </xf>
    <xf numFmtId="0" fontId="8" fillId="0" borderId="0" xfId="31" applyFont="1" applyAlignment="1">
      <alignment horizontal="center"/>
    </xf>
    <xf numFmtId="0" fontId="7" fillId="0" borderId="6" xfId="9" applyFont="1" applyBorder="1" applyAlignment="1">
      <alignment horizontal="center" vertical="center"/>
    </xf>
    <xf numFmtId="0" fontId="7" fillId="0" borderId="7" xfId="9" applyFont="1" applyBorder="1" applyAlignment="1">
      <alignment horizontal="center" vertical="center"/>
    </xf>
    <xf numFmtId="0" fontId="7" fillId="0" borderId="19" xfId="9" applyFont="1" applyBorder="1" applyAlignment="1">
      <alignment horizontal="center"/>
    </xf>
    <xf numFmtId="0" fontId="7" fillId="0" borderId="0" xfId="9" applyFont="1" applyAlignment="1">
      <alignment horizontal="center"/>
    </xf>
    <xf numFmtId="0" fontId="6" fillId="0" borderId="0" xfId="9" quotePrefix="1" applyFont="1" applyAlignment="1">
      <alignment horizontal="center"/>
    </xf>
    <xf numFmtId="0" fontId="7" fillId="0" borderId="18" xfId="9" applyFont="1" applyBorder="1" applyAlignment="1">
      <alignment horizontal="center"/>
    </xf>
    <xf numFmtId="0" fontId="7" fillId="0" borderId="13" xfId="9" applyFont="1" applyBorder="1" applyAlignment="1">
      <alignment horizontal="center"/>
    </xf>
    <xf numFmtId="0" fontId="7" fillId="0" borderId="65" xfId="9" applyFont="1" applyBorder="1" applyAlignment="1">
      <alignment horizontal="center" vertical="center"/>
    </xf>
    <xf numFmtId="49" fontId="7" fillId="0" borderId="36" xfId="18" applyNumberFormat="1" applyFont="1" applyFill="1" applyBorder="1" applyAlignment="1">
      <alignment horizontal="center" vertical="center"/>
    </xf>
    <xf numFmtId="0" fontId="7" fillId="0" borderId="36" xfId="9" applyFont="1" applyBorder="1" applyAlignment="1">
      <alignment horizontal="center" vertical="center"/>
    </xf>
    <xf numFmtId="0" fontId="6" fillId="0" borderId="0" xfId="0" quotePrefix="1" applyFont="1" applyAlignment="1">
      <alignment horizontal="center"/>
    </xf>
    <xf numFmtId="0" fontId="15" fillId="0" borderId="0" xfId="0" quotePrefix="1" applyFont="1" applyAlignment="1">
      <alignment horizontal="center"/>
    </xf>
    <xf numFmtId="0" fontId="21" fillId="0" borderId="0" xfId="31" applyFont="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9" xfId="0" applyFont="1" applyBorder="1" applyAlignment="1">
      <alignment horizontal="center" vertical="center"/>
    </xf>
    <xf numFmtId="0" fontId="13" fillId="0" borderId="0" xfId="0" applyFont="1" applyAlignment="1">
      <alignment horizontal="center" vertical="center"/>
    </xf>
    <xf numFmtId="0" fontId="13" fillId="0" borderId="18" xfId="0" applyFont="1" applyBorder="1" applyAlignment="1">
      <alignment horizontal="center" vertical="center"/>
    </xf>
    <xf numFmtId="0" fontId="13" fillId="0" borderId="13" xfId="0" applyFont="1" applyBorder="1" applyAlignment="1">
      <alignment horizontal="center" vertical="center"/>
    </xf>
    <xf numFmtId="0" fontId="19" fillId="0" borderId="43" xfId="19" applyFont="1" applyBorder="1" applyAlignment="1">
      <alignment horizontal="left" vertical="center"/>
    </xf>
    <xf numFmtId="0" fontId="7" fillId="0" borderId="43" xfId="19" applyFont="1" applyBorder="1" applyAlignment="1">
      <alignment horizontal="left" vertical="center"/>
    </xf>
    <xf numFmtId="0" fontId="19" fillId="6" borderId="0" xfId="19" applyFont="1" applyFill="1" applyAlignment="1">
      <alignment horizontal="center" vertical="center" wrapText="1"/>
    </xf>
    <xf numFmtId="0" fontId="19" fillId="0" borderId="29" xfId="19" applyFont="1" applyBorder="1" applyAlignment="1" applyProtection="1">
      <alignment horizontal="left" vertical="center"/>
      <protection locked="0"/>
    </xf>
    <xf numFmtId="0" fontId="19" fillId="0" borderId="29" xfId="19" applyFont="1" applyBorder="1" applyAlignment="1" applyProtection="1">
      <alignment horizontal="center" vertical="center"/>
      <protection locked="0"/>
    </xf>
    <xf numFmtId="0" fontId="7" fillId="0" borderId="29" xfId="19" applyFont="1" applyBorder="1" applyAlignment="1" applyProtection="1">
      <alignment horizontal="center" vertical="center"/>
      <protection locked="0"/>
    </xf>
    <xf numFmtId="0" fontId="8" fillId="0" borderId="29" xfId="19" applyFont="1" applyBorder="1" applyAlignment="1" applyProtection="1">
      <alignment horizontal="center" vertical="center"/>
      <protection locked="0"/>
    </xf>
    <xf numFmtId="0" fontId="7" fillId="0" borderId="36" xfId="31" applyFont="1" applyBorder="1" applyAlignment="1">
      <alignment horizontal="left"/>
    </xf>
    <xf numFmtId="0" fontId="7" fillId="0" borderId="29" xfId="27" applyFont="1" applyFill="1" applyBorder="1" applyAlignment="1">
      <alignment horizontal="left" vertical="center"/>
    </xf>
    <xf numFmtId="0" fontId="7" fillId="0" borderId="36" xfId="27" applyFont="1" applyFill="1" applyBorder="1" applyAlignment="1">
      <alignment horizontal="left" vertical="center"/>
    </xf>
    <xf numFmtId="0" fontId="9" fillId="0" borderId="6" xfId="30" applyFont="1" applyFill="1" applyBorder="1" applyAlignment="1">
      <alignment horizontal="center" vertical="center"/>
    </xf>
    <xf numFmtId="0" fontId="9" fillId="0" borderId="7" xfId="30" applyFont="1" applyFill="1" applyBorder="1" applyAlignment="1">
      <alignment horizontal="center" vertical="center"/>
    </xf>
    <xf numFmtId="0" fontId="9" fillId="0" borderId="6" xfId="30" applyFont="1" applyBorder="1" applyAlignment="1">
      <alignment horizontal="center" vertical="center"/>
    </xf>
    <xf numFmtId="0" fontId="9" fillId="0" borderId="7" xfId="30" applyFont="1" applyBorder="1" applyAlignment="1">
      <alignment horizontal="center" vertical="center"/>
    </xf>
    <xf numFmtId="0" fontId="9" fillId="0" borderId="51" xfId="30" applyFont="1" applyFill="1" applyBorder="1" applyAlignment="1">
      <alignment horizontal="center" vertical="center"/>
    </xf>
    <xf numFmtId="0" fontId="9" fillId="0" borderId="5" xfId="30" applyFont="1" applyFill="1" applyBorder="1" applyAlignment="1">
      <alignment horizontal="center" vertical="center"/>
    </xf>
    <xf numFmtId="42" fontId="9" fillId="0" borderId="71" xfId="30" applyNumberFormat="1" applyFont="1" applyFill="1" applyBorder="1" applyAlignment="1">
      <alignment horizontal="left" vertical="center"/>
    </xf>
    <xf numFmtId="42" fontId="9" fillId="0" borderId="21" xfId="30" applyNumberFormat="1" applyFont="1" applyFill="1" applyBorder="1" applyAlignment="1">
      <alignment horizontal="left" vertical="center"/>
    </xf>
    <xf numFmtId="0" fontId="9" fillId="0" borderId="51" xfId="30" applyFont="1" applyBorder="1" applyAlignment="1">
      <alignment horizontal="center" vertical="center"/>
    </xf>
    <xf numFmtId="0" fontId="9" fillId="0" borderId="5" xfId="30" applyFont="1" applyBorder="1" applyAlignment="1">
      <alignment horizontal="center" vertical="center"/>
    </xf>
    <xf numFmtId="0" fontId="7" fillId="0" borderId="0" xfId="30" applyFont="1" applyFill="1" applyBorder="1" applyAlignment="1">
      <alignment horizontal="center" vertical="center"/>
    </xf>
    <xf numFmtId="0" fontId="7" fillId="0" borderId="27" xfId="30" applyFont="1" applyFill="1" applyBorder="1" applyAlignment="1">
      <alignment horizontal="center" vertical="center"/>
    </xf>
    <xf numFmtId="0" fontId="7" fillId="0" borderId="13" xfId="30" applyFont="1" applyFill="1" applyBorder="1" applyAlignment="1">
      <alignment horizontal="center" vertical="center"/>
    </xf>
    <xf numFmtId="0" fontId="7" fillId="0" borderId="22" xfId="30" applyFont="1" applyFill="1" applyBorder="1" applyAlignment="1">
      <alignment horizontal="center" vertical="center"/>
    </xf>
    <xf numFmtId="42" fontId="7" fillId="0" borderId="16" xfId="30" applyNumberFormat="1" applyFont="1" applyBorder="1" applyAlignment="1">
      <alignment horizontal="left" vertical="center"/>
    </xf>
    <xf numFmtId="42" fontId="7" fillId="0" borderId="17" xfId="30" applyNumberFormat="1" applyFont="1" applyBorder="1" applyAlignment="1">
      <alignment horizontal="left" vertical="center"/>
    </xf>
    <xf numFmtId="42" fontId="7" fillId="0" borderId="18" xfId="30" applyNumberFormat="1" applyFont="1" applyBorder="1" applyAlignment="1">
      <alignment horizontal="left" vertical="center"/>
    </xf>
    <xf numFmtId="42" fontId="7" fillId="0" borderId="22" xfId="30" applyNumberFormat="1" applyFont="1" applyBorder="1" applyAlignment="1">
      <alignment horizontal="left" vertical="center"/>
    </xf>
    <xf numFmtId="42" fontId="7" fillId="0" borderId="6" xfId="30" applyNumberFormat="1" applyFont="1" applyBorder="1" applyAlignment="1">
      <alignment horizontal="left" vertical="center"/>
    </xf>
    <xf numFmtId="42" fontId="7" fillId="0" borderId="5" xfId="30" applyNumberFormat="1" applyFont="1" applyBorder="1" applyAlignment="1">
      <alignment horizontal="left" vertical="center"/>
    </xf>
    <xf numFmtId="0" fontId="9" fillId="0" borderId="2" xfId="30" applyFont="1" applyBorder="1" applyAlignment="1">
      <alignment horizontal="center" vertical="center"/>
    </xf>
    <xf numFmtId="41" fontId="7" fillId="0" borderId="70" xfId="30" applyNumberFormat="1" applyFont="1" applyBorder="1" applyAlignment="1" applyProtection="1">
      <alignment horizontal="left" vertical="center"/>
      <protection locked="0"/>
    </xf>
    <xf numFmtId="41" fontId="7" fillId="0" borderId="14" xfId="30" applyNumberFormat="1" applyFont="1" applyBorder="1" applyAlignment="1" applyProtection="1">
      <alignment horizontal="left" vertical="center"/>
      <protection locked="0"/>
    </xf>
    <xf numFmtId="41" fontId="7" fillId="0" borderId="49" xfId="30" applyNumberFormat="1" applyFont="1" applyBorder="1" applyAlignment="1" applyProtection="1">
      <alignment horizontal="left" vertical="center"/>
      <protection locked="0"/>
    </xf>
    <xf numFmtId="41" fontId="7" fillId="0" borderId="53" xfId="30" applyNumberFormat="1" applyFont="1" applyBorder="1" applyAlignment="1" applyProtection="1">
      <alignment horizontal="left" vertical="center"/>
      <protection locked="0"/>
    </xf>
    <xf numFmtId="41" fontId="7" fillId="0" borderId="74" xfId="30" applyNumberFormat="1" applyFont="1" applyBorder="1" applyAlignment="1" applyProtection="1">
      <alignment horizontal="left" vertical="center"/>
      <protection locked="0"/>
    </xf>
    <xf numFmtId="41" fontId="7" fillId="0" borderId="21" xfId="30" applyNumberFormat="1" applyFont="1" applyBorder="1" applyAlignment="1" applyProtection="1">
      <alignment horizontal="left" vertical="center"/>
      <protection locked="0"/>
    </xf>
    <xf numFmtId="0" fontId="7" fillId="0" borderId="77" xfId="30" applyFont="1" applyBorder="1" applyAlignment="1" applyProtection="1">
      <alignment horizontal="center" vertical="center"/>
      <protection locked="0"/>
    </xf>
    <xf numFmtId="0" fontId="7" fillId="0" borderId="14" xfId="30" applyFont="1" applyBorder="1" applyAlignment="1" applyProtection="1">
      <alignment horizontal="center" vertical="center"/>
      <protection locked="0"/>
    </xf>
    <xf numFmtId="0" fontId="7" fillId="0" borderId="69" xfId="30" applyFont="1" applyBorder="1" applyAlignment="1" applyProtection="1">
      <alignment horizontal="center" vertical="center"/>
      <protection locked="0"/>
    </xf>
    <xf numFmtId="0" fontId="7" fillId="0" borderId="30" xfId="30" applyFont="1" applyBorder="1" applyAlignment="1" applyProtection="1">
      <alignment horizontal="center" vertical="center"/>
      <protection locked="0"/>
    </xf>
    <xf numFmtId="41" fontId="7" fillId="0" borderId="24" xfId="30" applyNumberFormat="1" applyFont="1" applyBorder="1" applyAlignment="1" applyProtection="1">
      <alignment horizontal="left" vertical="center"/>
      <protection locked="0"/>
    </xf>
    <xf numFmtId="41" fontId="7" fillId="0" borderId="30" xfId="30" applyNumberFormat="1" applyFont="1" applyBorder="1" applyAlignment="1" applyProtection="1">
      <alignment horizontal="left" vertical="center"/>
      <protection locked="0"/>
    </xf>
    <xf numFmtId="41" fontId="7" fillId="0" borderId="20" xfId="30" applyNumberFormat="1" applyFont="1" applyBorder="1" applyAlignment="1" applyProtection="1">
      <alignment horizontal="left" vertical="center"/>
      <protection locked="0"/>
    </xf>
    <xf numFmtId="0" fontId="3" fillId="0" borderId="16" xfId="30" applyBorder="1" applyAlignment="1" applyProtection="1">
      <alignment horizontal="center" vertical="center"/>
      <protection locked="0"/>
    </xf>
    <xf numFmtId="0" fontId="3" fillId="0" borderId="57" xfId="30" applyBorder="1" applyAlignment="1" applyProtection="1">
      <alignment horizontal="center" vertical="center"/>
      <protection locked="0"/>
    </xf>
    <xf numFmtId="42" fontId="7" fillId="0" borderId="40" xfId="30" applyNumberFormat="1" applyFont="1" applyBorder="1" applyAlignment="1" applyProtection="1">
      <alignment horizontal="left" vertical="center"/>
      <protection locked="0"/>
    </xf>
    <xf numFmtId="42" fontId="7" fillId="0" borderId="57" xfId="30" applyNumberFormat="1" applyFont="1" applyBorder="1" applyAlignment="1" applyProtection="1">
      <alignment horizontal="left" vertical="center"/>
      <protection locked="0"/>
    </xf>
    <xf numFmtId="42" fontId="7" fillId="0" borderId="24" xfId="30" applyNumberFormat="1" applyFont="1" applyBorder="1" applyAlignment="1" applyProtection="1">
      <alignment horizontal="left" vertical="center"/>
      <protection locked="0"/>
    </xf>
    <xf numFmtId="42" fontId="7" fillId="0" borderId="30" xfId="30" applyNumberFormat="1" applyFont="1" applyBorder="1" applyAlignment="1" applyProtection="1">
      <alignment horizontal="left" vertical="center"/>
      <protection locked="0"/>
    </xf>
    <xf numFmtId="42" fontId="7" fillId="0" borderId="71" xfId="30" applyNumberFormat="1" applyFont="1" applyBorder="1" applyAlignment="1" applyProtection="1">
      <alignment horizontal="left" vertical="center"/>
      <protection locked="0"/>
    </xf>
    <xf numFmtId="42" fontId="7" fillId="0" borderId="20" xfId="30" applyNumberFormat="1" applyFont="1" applyBorder="1" applyAlignment="1" applyProtection="1">
      <alignment horizontal="left" vertical="center"/>
      <protection locked="0"/>
    </xf>
    <xf numFmtId="0" fontId="9" fillId="0" borderId="16" xfId="30" applyFont="1" applyBorder="1" applyAlignment="1">
      <alignment horizontal="center" vertical="center"/>
    </xf>
    <xf numFmtId="0" fontId="9" fillId="0" borderId="17" xfId="30" applyFont="1" applyBorder="1" applyAlignment="1">
      <alignment horizontal="center" vertical="center"/>
    </xf>
    <xf numFmtId="0" fontId="9" fillId="0" borderId="28" xfId="30" applyFont="1" applyBorder="1" applyAlignment="1">
      <alignment horizontal="center" vertical="center"/>
    </xf>
    <xf numFmtId="0" fontId="9" fillId="0" borderId="27" xfId="30" applyFont="1" applyBorder="1" applyAlignment="1">
      <alignment horizontal="center" vertical="center"/>
    </xf>
    <xf numFmtId="41" fontId="7" fillId="0" borderId="70" xfId="33" applyNumberFormat="1" applyFont="1" applyBorder="1" applyAlignment="1" applyProtection="1">
      <alignment horizontal="left" vertical="center"/>
      <protection locked="0"/>
    </xf>
    <xf numFmtId="41" fontId="7" fillId="0" borderId="14" xfId="33" applyNumberFormat="1" applyFont="1" applyBorder="1" applyAlignment="1" applyProtection="1">
      <alignment horizontal="left" vertical="center"/>
      <protection locked="0"/>
    </xf>
    <xf numFmtId="41" fontId="7" fillId="0" borderId="49" xfId="33" applyNumberFormat="1" applyFont="1" applyBorder="1" applyAlignment="1" applyProtection="1">
      <alignment horizontal="left" vertical="center"/>
      <protection locked="0"/>
    </xf>
    <xf numFmtId="41" fontId="7" fillId="0" borderId="53" xfId="33" applyNumberFormat="1" applyFont="1" applyBorder="1" applyAlignment="1" applyProtection="1">
      <alignment horizontal="left" vertical="center"/>
      <protection locked="0"/>
    </xf>
    <xf numFmtId="0" fontId="7" fillId="0" borderId="69" xfId="30" applyFont="1" applyBorder="1" applyAlignment="1" applyProtection="1">
      <alignment horizontal="left" vertical="center"/>
      <protection locked="0"/>
    </xf>
    <xf numFmtId="0" fontId="7" fillId="0" borderId="30" xfId="30" applyFont="1" applyBorder="1" applyAlignment="1" applyProtection="1">
      <alignment horizontal="left" vertical="center"/>
      <protection locked="0"/>
    </xf>
    <xf numFmtId="0" fontId="3" fillId="0" borderId="16" xfId="30" applyBorder="1" applyAlignment="1" applyProtection="1">
      <alignment horizontal="left" vertical="center"/>
      <protection locked="0"/>
    </xf>
    <xf numFmtId="0" fontId="3" fillId="0" borderId="57" xfId="30" applyBorder="1" applyAlignment="1" applyProtection="1">
      <alignment horizontal="left" vertical="center"/>
      <protection locked="0"/>
    </xf>
    <xf numFmtId="0" fontId="7" fillId="0" borderId="0" xfId="24" applyFont="1" applyFill="1" applyBorder="1" applyAlignment="1">
      <alignment horizontal="center"/>
    </xf>
    <xf numFmtId="0" fontId="9" fillId="0" borderId="6" xfId="24" applyFont="1" applyFill="1" applyBorder="1" applyAlignment="1">
      <alignment horizontal="center" vertical="center"/>
    </xf>
    <xf numFmtId="0" fontId="9" fillId="0" borderId="7" xfId="24" applyFont="1" applyFill="1" applyBorder="1" applyAlignment="1">
      <alignment horizontal="center" vertical="center"/>
    </xf>
    <xf numFmtId="42" fontId="9" fillId="0" borderId="57" xfId="24" applyNumberFormat="1" applyFont="1" applyFill="1" applyBorder="1" applyAlignment="1">
      <alignment horizontal="left" vertical="center"/>
    </xf>
    <xf numFmtId="42" fontId="9" fillId="0" borderId="30" xfId="24" applyNumberFormat="1" applyFont="1" applyFill="1" applyBorder="1" applyAlignment="1">
      <alignment horizontal="left" vertical="center"/>
    </xf>
    <xf numFmtId="0" fontId="9" fillId="0" borderId="51" xfId="24" applyFont="1" applyBorder="1" applyAlignment="1">
      <alignment horizontal="center" vertical="center"/>
    </xf>
    <xf numFmtId="0" fontId="9" fillId="0" borderId="5" xfId="24" applyFont="1" applyBorder="1" applyAlignment="1">
      <alignment horizontal="center" vertical="center"/>
    </xf>
    <xf numFmtId="0" fontId="9" fillId="0" borderId="35" xfId="24" applyFont="1" applyBorder="1" applyAlignment="1">
      <alignment horizontal="center" vertical="center"/>
    </xf>
    <xf numFmtId="0" fontId="9" fillId="0" borderId="78" xfId="24" applyFont="1" applyBorder="1" applyAlignment="1">
      <alignment horizontal="center" vertical="center"/>
    </xf>
    <xf numFmtId="42" fontId="9" fillId="0" borderId="63" xfId="24" applyNumberFormat="1" applyFont="1" applyFill="1" applyBorder="1" applyAlignment="1">
      <alignment horizontal="left" vertical="center"/>
    </xf>
    <xf numFmtId="0" fontId="9" fillId="0" borderId="56" xfId="24" applyFont="1" applyBorder="1" applyAlignment="1">
      <alignment horizontal="center" vertical="center"/>
    </xf>
    <xf numFmtId="0" fontId="9" fillId="0" borderId="22" xfId="24" applyFont="1" applyBorder="1" applyAlignment="1">
      <alignment horizontal="center" vertical="center"/>
    </xf>
    <xf numFmtId="0" fontId="6" fillId="0" borderId="0" xfId="24" applyFont="1" applyAlignment="1">
      <alignment horizontal="center" vertical="center"/>
    </xf>
    <xf numFmtId="42" fontId="9" fillId="0" borderId="3" xfId="24" applyNumberFormat="1" applyFont="1" applyFill="1" applyBorder="1" applyAlignment="1">
      <alignment horizontal="left" vertical="center"/>
    </xf>
    <xf numFmtId="42" fontId="9" fillId="0" borderId="34" xfId="24" applyNumberFormat="1" applyFont="1" applyFill="1" applyBorder="1" applyAlignment="1">
      <alignment horizontal="left" vertical="center"/>
    </xf>
    <xf numFmtId="0" fontId="9" fillId="0" borderId="77" xfId="24" applyFont="1" applyBorder="1" applyAlignment="1">
      <alignment horizontal="center" vertical="center"/>
    </xf>
    <xf numFmtId="0" fontId="9" fillId="0" borderId="18" xfId="24" applyFont="1" applyBorder="1" applyAlignment="1">
      <alignment horizontal="center" vertical="center"/>
    </xf>
    <xf numFmtId="42" fontId="9" fillId="0" borderId="38" xfId="24" applyNumberFormat="1" applyFont="1" applyFill="1" applyBorder="1" applyAlignment="1">
      <alignment horizontal="left" vertical="center"/>
    </xf>
    <xf numFmtId="0" fontId="7" fillId="0" borderId="78" xfId="30" applyFont="1" applyFill="1" applyBorder="1" applyAlignment="1">
      <alignment horizontal="center" vertical="center"/>
    </xf>
    <xf numFmtId="0" fontId="7" fillId="0" borderId="61" xfId="30" applyFont="1" applyFill="1" applyBorder="1" applyAlignment="1">
      <alignment horizontal="center" vertical="center"/>
    </xf>
    <xf numFmtId="0" fontId="7" fillId="0" borderId="72" xfId="30" applyFont="1" applyFill="1" applyBorder="1" applyAlignment="1">
      <alignment horizontal="center" vertical="center"/>
    </xf>
    <xf numFmtId="0" fontId="6" fillId="0" borderId="0" xfId="30" applyFont="1" applyAlignment="1">
      <alignment horizontal="center" vertical="center"/>
    </xf>
    <xf numFmtId="0" fontId="6" fillId="0" borderId="0" xfId="30" applyFont="1" applyFill="1" applyAlignment="1">
      <alignment horizontal="center" vertical="center"/>
    </xf>
    <xf numFmtId="0" fontId="7" fillId="0" borderId="66" xfId="30" applyFont="1" applyBorder="1" applyAlignment="1" applyProtection="1">
      <alignment vertical="center"/>
      <protection locked="0"/>
    </xf>
    <xf numFmtId="0" fontId="7" fillId="0" borderId="65" xfId="30" applyFont="1" applyBorder="1" applyAlignment="1" applyProtection="1">
      <alignment vertical="center"/>
      <protection locked="0"/>
    </xf>
    <xf numFmtId="0" fontId="7" fillId="0" borderId="62" xfId="30" applyFont="1" applyBorder="1" applyAlignment="1" applyProtection="1">
      <alignment vertical="center"/>
      <protection locked="0"/>
    </xf>
    <xf numFmtId="0" fontId="7" fillId="0" borderId="35" xfId="30" applyFont="1" applyBorder="1" applyAlignment="1" applyProtection="1">
      <alignment vertical="center"/>
      <protection locked="0"/>
    </xf>
    <xf numFmtId="0" fontId="7" fillId="0" borderId="36" xfId="30" applyFont="1" applyBorder="1" applyAlignment="1" applyProtection="1">
      <alignment vertical="center"/>
      <protection locked="0"/>
    </xf>
    <xf numFmtId="0" fontId="7" fillId="0" borderId="47" xfId="30" applyFont="1" applyBorder="1" applyAlignment="1" applyProtection="1">
      <alignment vertical="center"/>
      <protection locked="0"/>
    </xf>
    <xf numFmtId="0" fontId="7" fillId="0" borderId="35" xfId="30" applyFont="1" applyBorder="1" applyAlignment="1" applyProtection="1">
      <alignment horizontal="center" vertical="center"/>
      <protection locked="0"/>
    </xf>
    <xf numFmtId="0" fontId="7" fillId="0" borderId="47" xfId="30" applyFont="1" applyBorder="1" applyAlignment="1" applyProtection="1">
      <alignment horizontal="center" vertical="center"/>
      <protection locked="0"/>
    </xf>
    <xf numFmtId="0" fontId="7" fillId="0" borderId="35" xfId="30" applyFont="1" applyBorder="1" applyAlignment="1" applyProtection="1">
      <alignment horizontal="right" vertical="center"/>
      <protection locked="0"/>
    </xf>
    <xf numFmtId="0" fontId="7" fillId="0" borderId="47" xfId="30" applyFont="1" applyBorder="1" applyAlignment="1" applyProtection="1">
      <alignment horizontal="right" vertical="center"/>
      <protection locked="0"/>
    </xf>
    <xf numFmtId="0" fontId="7" fillId="0" borderId="66" xfId="30" applyFont="1" applyBorder="1" applyAlignment="1" applyProtection="1">
      <alignment horizontal="center" vertical="center"/>
      <protection locked="0"/>
    </xf>
    <xf numFmtId="0" fontId="7" fillId="0" borderId="62" xfId="30" applyFont="1" applyBorder="1" applyAlignment="1" applyProtection="1">
      <alignment horizontal="center" vertical="center"/>
      <protection locked="0"/>
    </xf>
    <xf numFmtId="0" fontId="3" fillId="0" borderId="0" xfId="30" applyAlignment="1">
      <alignment horizontal="left" vertical="center" wrapText="1"/>
    </xf>
    <xf numFmtId="0" fontId="3" fillId="0" borderId="13" xfId="30" applyBorder="1" applyAlignment="1">
      <alignment horizontal="left" vertical="center" wrapText="1"/>
    </xf>
    <xf numFmtId="42" fontId="9" fillId="0" borderId="6" xfId="30" applyNumberFormat="1" applyFont="1" applyBorder="1" applyAlignment="1">
      <alignment horizontal="left" vertical="center"/>
    </xf>
    <xf numFmtId="42" fontId="9" fillId="0" borderId="5" xfId="30" applyNumberFormat="1" applyFont="1" applyBorder="1" applyAlignment="1">
      <alignment horizontal="left" vertical="center"/>
    </xf>
    <xf numFmtId="0" fontId="7" fillId="0" borderId="36" xfId="30" applyFont="1" applyBorder="1" applyAlignment="1" applyProtection="1">
      <alignment horizontal="center" vertical="center"/>
      <protection locked="0"/>
    </xf>
    <xf numFmtId="0" fontId="9" fillId="0" borderId="78" xfId="30" applyFont="1" applyBorder="1" applyAlignment="1">
      <alignment horizontal="center" vertical="center"/>
    </xf>
    <xf numFmtId="0" fontId="9" fillId="0" borderId="61" xfId="30" applyFont="1" applyBorder="1" applyAlignment="1">
      <alignment horizontal="center" vertical="center"/>
    </xf>
    <xf numFmtId="0" fontId="9" fillId="0" borderId="72" xfId="30" applyFont="1" applyBorder="1" applyAlignment="1">
      <alignment horizontal="center" vertical="center"/>
    </xf>
    <xf numFmtId="0" fontId="9" fillId="0" borderId="6" xfId="30" applyFont="1" applyBorder="1" applyAlignment="1">
      <alignment horizontal="center"/>
    </xf>
    <xf numFmtId="0" fontId="9" fillId="0" borderId="7" xfId="30" applyFont="1" applyBorder="1" applyAlignment="1">
      <alignment horizontal="center"/>
    </xf>
    <xf numFmtId="0" fontId="7" fillId="0" borderId="65" xfId="30" applyFont="1" applyBorder="1" applyAlignment="1" applyProtection="1">
      <alignment horizontal="center" vertical="center"/>
      <protection locked="0"/>
    </xf>
    <xf numFmtId="0" fontId="9" fillId="0" borderId="6" xfId="29" applyFont="1" applyBorder="1" applyAlignment="1">
      <alignment horizontal="center" vertical="center" wrapText="1"/>
    </xf>
    <xf numFmtId="0" fontId="9" fillId="0" borderId="7" xfId="29" applyFont="1" applyBorder="1" applyAlignment="1">
      <alignment horizontal="center" vertical="center" wrapText="1"/>
    </xf>
    <xf numFmtId="0" fontId="9" fillId="0" borderId="78" xfId="29" applyFont="1" applyBorder="1" applyAlignment="1">
      <alignment horizontal="center" vertical="center"/>
    </xf>
    <xf numFmtId="0" fontId="9" fillId="0" borderId="61" xfId="29" applyFont="1" applyBorder="1" applyAlignment="1">
      <alignment horizontal="center" vertical="center"/>
    </xf>
    <xf numFmtId="0" fontId="9" fillId="0" borderId="72" xfId="29" applyFont="1" applyBorder="1" applyAlignment="1">
      <alignment horizontal="center" vertical="center"/>
    </xf>
    <xf numFmtId="0" fontId="9" fillId="0" borderId="0" xfId="29" applyFont="1" applyBorder="1" applyAlignment="1">
      <alignment vertical="center"/>
    </xf>
    <xf numFmtId="0" fontId="9" fillId="0" borderId="6" xfId="29" applyFont="1" applyBorder="1" applyAlignment="1">
      <alignment horizontal="center" vertical="center"/>
    </xf>
    <xf numFmtId="0" fontId="9" fillId="0" borderId="7" xfId="29" applyFont="1" applyBorder="1" applyAlignment="1">
      <alignment horizontal="center" vertical="center"/>
    </xf>
    <xf numFmtId="0" fontId="7" fillId="0" borderId="35" xfId="29" applyFont="1" applyBorder="1" applyAlignment="1" applyProtection="1">
      <alignment horizontal="center" vertical="center"/>
      <protection locked="0"/>
    </xf>
    <xf numFmtId="0" fontId="7" fillId="0" borderId="47" xfId="29" applyFont="1" applyBorder="1" applyAlignment="1" applyProtection="1">
      <alignment horizontal="center" vertical="center"/>
      <protection locked="0"/>
    </xf>
    <xf numFmtId="0" fontId="9" fillId="0" borderId="16" xfId="29" applyFont="1" applyBorder="1" applyAlignment="1">
      <alignment horizontal="center" vertical="center"/>
    </xf>
    <xf numFmtId="0" fontId="9" fillId="0" borderId="17" xfId="29" applyFont="1" applyBorder="1" applyAlignment="1">
      <alignment horizontal="center" vertical="center"/>
    </xf>
    <xf numFmtId="0" fontId="9" fillId="0" borderId="35" xfId="29" applyFont="1" applyFill="1" applyBorder="1" applyAlignment="1" applyProtection="1">
      <alignment horizontal="center" vertical="center"/>
      <protection locked="0"/>
    </xf>
    <xf numFmtId="0" fontId="9" fillId="0" borderId="47" xfId="29" applyFont="1" applyFill="1" applyBorder="1" applyAlignment="1" applyProtection="1">
      <alignment horizontal="center" vertical="center"/>
      <protection locked="0"/>
    </xf>
    <xf numFmtId="0" fontId="9" fillId="0" borderId="28" xfId="29" applyFont="1" applyBorder="1" applyAlignment="1">
      <alignment horizontal="center" vertical="center"/>
    </xf>
    <xf numFmtId="0" fontId="9" fillId="0" borderId="27" xfId="29" applyFont="1" applyBorder="1" applyAlignment="1">
      <alignment horizontal="center" vertical="center"/>
    </xf>
    <xf numFmtId="0" fontId="9" fillId="0" borderId="18" xfId="29" applyFont="1" applyBorder="1" applyAlignment="1">
      <alignment horizontal="center" vertical="center"/>
    </xf>
    <xf numFmtId="0" fontId="9" fillId="0" borderId="22" xfId="29" applyFont="1" applyBorder="1" applyAlignment="1">
      <alignment horizontal="center" vertical="center"/>
    </xf>
    <xf numFmtId="0" fontId="7" fillId="0" borderId="66" xfId="29" applyFont="1" applyBorder="1" applyAlignment="1" applyProtection="1">
      <alignment horizontal="center" vertical="center"/>
      <protection locked="0"/>
    </xf>
    <xf numFmtId="0" fontId="7" fillId="0" borderId="62" xfId="29" applyFont="1" applyBorder="1" applyAlignment="1" applyProtection="1">
      <alignment horizontal="center" vertical="center"/>
      <protection locked="0"/>
    </xf>
    <xf numFmtId="0" fontId="7" fillId="0" borderId="35" xfId="29" applyFont="1" applyBorder="1" applyAlignment="1" applyProtection="1">
      <alignment horizontal="left" vertical="center" wrapText="1"/>
      <protection locked="0"/>
    </xf>
    <xf numFmtId="0" fontId="7" fillId="0" borderId="47" xfId="29" applyFont="1" applyBorder="1" applyAlignment="1" applyProtection="1">
      <alignment horizontal="left" vertical="center" wrapText="1"/>
      <protection locked="0"/>
    </xf>
    <xf numFmtId="0" fontId="9" fillId="0" borderId="6" xfId="20" applyFont="1" applyFill="1" applyBorder="1" applyAlignment="1">
      <alignment horizontal="center" vertical="center"/>
    </xf>
    <xf numFmtId="0" fontId="9" fillId="0" borderId="7" xfId="20" applyFont="1" applyFill="1" applyBorder="1" applyAlignment="1">
      <alignment horizontal="center" vertical="center"/>
    </xf>
    <xf numFmtId="0" fontId="9" fillId="0" borderId="46" xfId="20" applyFont="1" applyBorder="1" applyAlignment="1">
      <alignment horizontal="center" vertical="center"/>
    </xf>
    <xf numFmtId="0" fontId="9" fillId="0" borderId="61" xfId="20" applyFont="1" applyBorder="1" applyAlignment="1">
      <alignment horizontal="center" vertical="center"/>
    </xf>
    <xf numFmtId="0" fontId="9" fillId="0" borderId="72" xfId="20" applyFont="1" applyBorder="1" applyAlignment="1">
      <alignment horizontal="center" vertical="center"/>
    </xf>
    <xf numFmtId="0" fontId="14" fillId="0" borderId="46" xfId="20" applyFont="1" applyBorder="1" applyAlignment="1">
      <alignment horizontal="center" vertical="center"/>
    </xf>
    <xf numFmtId="0" fontId="14" fillId="0" borderId="61" xfId="20" applyFont="1" applyBorder="1" applyAlignment="1">
      <alignment horizontal="center" vertical="center"/>
    </xf>
    <xf numFmtId="0" fontId="14" fillId="0" borderId="72" xfId="20" applyFont="1" applyBorder="1" applyAlignment="1">
      <alignment horizontal="center" vertical="center"/>
    </xf>
    <xf numFmtId="0" fontId="7" fillId="0" borderId="35" xfId="31" applyFont="1" applyBorder="1" applyAlignment="1" applyProtection="1">
      <alignment horizontal="left" vertical="center"/>
      <protection locked="0"/>
    </xf>
    <xf numFmtId="0" fontId="7" fillId="0" borderId="36" xfId="31" applyFont="1" applyBorder="1" applyAlignment="1" applyProtection="1">
      <alignment horizontal="left" vertical="center"/>
      <protection locked="0"/>
    </xf>
    <xf numFmtId="0" fontId="7" fillId="0" borderId="47" xfId="31" applyFont="1" applyBorder="1" applyAlignment="1" applyProtection="1">
      <alignment horizontal="left" vertical="center"/>
      <protection locked="0"/>
    </xf>
    <xf numFmtId="0" fontId="14" fillId="0" borderId="78" xfId="31" applyFont="1" applyBorder="1" applyAlignment="1">
      <alignment horizontal="left" vertical="center"/>
    </xf>
    <xf numFmtId="0" fontId="14" fillId="0" borderId="61" xfId="31" applyFont="1" applyBorder="1" applyAlignment="1">
      <alignment horizontal="left" vertical="center"/>
    </xf>
    <xf numFmtId="0" fontId="14" fillId="0" borderId="72" xfId="31" applyFont="1" applyBorder="1" applyAlignment="1">
      <alignment horizontal="left" vertical="center"/>
    </xf>
    <xf numFmtId="0" fontId="7" fillId="0" borderId="41" xfId="31" applyFont="1" applyBorder="1" applyAlignment="1" applyProtection="1">
      <alignment horizontal="left" vertical="center"/>
      <protection locked="0"/>
    </xf>
    <xf numFmtId="0" fontId="7" fillId="0" borderId="65" xfId="31" applyFont="1" applyBorder="1" applyAlignment="1" applyProtection="1">
      <alignment horizontal="left" vertical="center"/>
      <protection locked="0"/>
    </xf>
    <xf numFmtId="0" fontId="7" fillId="0" borderId="62" xfId="31" applyFont="1" applyBorder="1" applyAlignment="1" applyProtection="1">
      <alignment horizontal="left" vertical="center"/>
      <protection locked="0"/>
    </xf>
    <xf numFmtId="0" fontId="7" fillId="0" borderId="33" xfId="31" applyFont="1" applyBorder="1" applyAlignment="1" applyProtection="1">
      <alignment horizontal="left" vertical="center"/>
      <protection locked="0"/>
    </xf>
    <xf numFmtId="0" fontId="15" fillId="0" borderId="0" xfId="31" applyFont="1" applyAlignment="1">
      <alignment horizontal="center" vertical="center"/>
    </xf>
    <xf numFmtId="0" fontId="14" fillId="0" borderId="16" xfId="31" applyFont="1" applyBorder="1" applyAlignment="1">
      <alignment horizontal="center" vertical="center"/>
    </xf>
    <xf numFmtId="0" fontId="14" fillId="0" borderId="19" xfId="31" applyFont="1" applyBorder="1" applyAlignment="1">
      <alignment horizontal="center" vertical="center"/>
    </xf>
    <xf numFmtId="0" fontId="14" fillId="0" borderId="17" xfId="31" applyFont="1" applyBorder="1" applyAlignment="1">
      <alignment horizontal="center" vertical="center"/>
    </xf>
    <xf numFmtId="0" fontId="14" fillId="0" borderId="18" xfId="31" applyFont="1" applyBorder="1" applyAlignment="1">
      <alignment horizontal="center" vertical="center"/>
    </xf>
    <xf numFmtId="0" fontId="14" fillId="0" borderId="13" xfId="31" applyFont="1" applyBorder="1" applyAlignment="1">
      <alignment horizontal="center" vertical="center"/>
    </xf>
    <xf numFmtId="0" fontId="14" fillId="0" borderId="22" xfId="31" applyFont="1" applyBorder="1" applyAlignment="1">
      <alignment horizontal="center" vertical="center"/>
    </xf>
    <xf numFmtId="0" fontId="21" fillId="0" borderId="61" xfId="31" applyFont="1" applyBorder="1" applyAlignment="1">
      <alignment horizontal="left" vertical="center"/>
    </xf>
    <xf numFmtId="0" fontId="21" fillId="0" borderId="72" xfId="31" applyFont="1" applyBorder="1" applyAlignment="1">
      <alignment horizontal="left" vertical="center"/>
    </xf>
    <xf numFmtId="0" fontId="7" fillId="0" borderId="66" xfId="31" applyFont="1" applyBorder="1" applyAlignment="1" applyProtection="1">
      <alignment horizontal="left" vertical="center"/>
      <protection locked="0"/>
    </xf>
    <xf numFmtId="0" fontId="7" fillId="0" borderId="0" xfId="31" applyFont="1" applyAlignment="1">
      <alignment horizontal="center" vertical="center"/>
    </xf>
    <xf numFmtId="0" fontId="6" fillId="0" borderId="0" xfId="31" applyFont="1" applyAlignment="1">
      <alignment horizontal="center"/>
    </xf>
    <xf numFmtId="0" fontId="6" fillId="0" borderId="0" xfId="31" applyFont="1" applyAlignment="1">
      <alignment horizontal="center" vertical="center"/>
    </xf>
    <xf numFmtId="0" fontId="9" fillId="0" borderId="16" xfId="31" applyFont="1" applyBorder="1" applyAlignment="1">
      <alignment horizontal="center" vertical="center"/>
    </xf>
    <xf numFmtId="0" fontId="9" fillId="0" borderId="19" xfId="31" applyFont="1" applyBorder="1" applyAlignment="1">
      <alignment horizontal="center" vertical="center"/>
    </xf>
    <xf numFmtId="0" fontId="9" fillId="0" borderId="17" xfId="31" applyFont="1" applyBorder="1" applyAlignment="1">
      <alignment horizontal="center" vertical="center"/>
    </xf>
    <xf numFmtId="0" fontId="9" fillId="0" borderId="18" xfId="31" applyFont="1" applyBorder="1" applyAlignment="1">
      <alignment horizontal="center" vertical="center"/>
    </xf>
    <xf numFmtId="0" fontId="9" fillId="0" borderId="13" xfId="31" applyFont="1" applyBorder="1" applyAlignment="1">
      <alignment horizontal="center" vertical="center"/>
    </xf>
    <xf numFmtId="0" fontId="9" fillId="0" borderId="22" xfId="31" applyFont="1" applyBorder="1" applyAlignment="1">
      <alignment horizontal="center" vertical="center"/>
    </xf>
    <xf numFmtId="0" fontId="9" fillId="0" borderId="78" xfId="31" applyFont="1" applyBorder="1" applyAlignment="1">
      <alignment horizontal="left" vertical="center"/>
    </xf>
    <xf numFmtId="0" fontId="8" fillId="0" borderId="61" xfId="31" applyFont="1" applyBorder="1" applyAlignment="1">
      <alignment horizontal="left" vertical="center"/>
    </xf>
    <xf numFmtId="0" fontId="8" fillId="0" borderId="72" xfId="31" applyFont="1" applyBorder="1" applyAlignment="1">
      <alignment horizontal="left" vertical="center"/>
    </xf>
    <xf numFmtId="0" fontId="7" fillId="0" borderId="0" xfId="23" applyFont="1" applyAlignment="1">
      <alignment horizontal="center" vertical="center"/>
    </xf>
    <xf numFmtId="0" fontId="19" fillId="0" borderId="0" xfId="0" applyFont="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9" fillId="0" borderId="71" xfId="0" applyFont="1" applyBorder="1" applyAlignment="1">
      <alignment horizontal="center" vertical="center"/>
    </xf>
    <xf numFmtId="0" fontId="9" fillId="0" borderId="25" xfId="0" applyFont="1" applyBorder="1" applyAlignment="1">
      <alignment horizontal="center" vertical="center"/>
    </xf>
  </cellXfs>
  <cellStyles count="35">
    <cellStyle name="Comma0" xfId="1" xr:uid="{00000000-0005-0000-0000-000000000000}"/>
    <cellStyle name="Currency" xfId="33" builtinId="4"/>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normal 2" xfId="8" xr:uid="{00000000-0005-0000-0000-000008000000}"/>
    <cellStyle name="Normal 3" xfId="9" xr:uid="{00000000-0005-0000-0000-000009000000}"/>
    <cellStyle name="normal__i_ (2)" xfId="10" xr:uid="{00000000-0005-0000-0000-00000A000000}"/>
    <cellStyle name="Normal__i_ (2)_1" xfId="11" xr:uid="{00000000-0005-0000-0000-00000B000000}"/>
    <cellStyle name="normal__ii_ (2)" xfId="12" xr:uid="{00000000-0005-0000-0000-00000C000000}"/>
    <cellStyle name="Normal__ii_ (2)_1" xfId="13" xr:uid="{00000000-0005-0000-0000-00000D000000}"/>
    <cellStyle name="normal_05 Gathering Annual Report with new seal " xfId="14" xr:uid="{00000000-0005-0000-0000-00000E000000}"/>
    <cellStyle name="Normal_07 Proposed Gathering Annual Report  COVER__2" xfId="15" xr:uid="{00000000-0005-0000-0000-00000F000000}"/>
    <cellStyle name="Normal_09 proposed Transmission Annual Report" xfId="16" xr:uid="{00000000-0005-0000-0000-000010000000}"/>
    <cellStyle name="Normal_09 proposed Transmission Annual Report 2" xfId="17" xr:uid="{00000000-0005-0000-0000-000011000000}"/>
    <cellStyle name="normal_09 proposed Transmission Annual Report_1 2" xfId="18" xr:uid="{00000000-0005-0000-0000-000012000000}"/>
    <cellStyle name="Normal_1 (2)" xfId="19" xr:uid="{00000000-0005-0000-0000-000013000000}"/>
    <cellStyle name="normal_10" xfId="20" xr:uid="{00000000-0005-0000-0000-000014000000}"/>
    <cellStyle name="Normal_10 (2)_1" xfId="21" xr:uid="{00000000-0005-0000-0000-000015000000}"/>
    <cellStyle name="Normal_12" xfId="22" xr:uid="{00000000-0005-0000-0000-000016000000}"/>
    <cellStyle name="Normal_12 (2)" xfId="23" xr:uid="{00000000-0005-0000-0000-000017000000}"/>
    <cellStyle name="normal_18 (2)" xfId="24" xr:uid="{00000000-0005-0000-0000-000018000000}"/>
    <cellStyle name="normal_24" xfId="25" xr:uid="{00000000-0005-0000-0000-000019000000}"/>
    <cellStyle name="Normal_32 (2)" xfId="26" xr:uid="{00000000-0005-0000-0000-00001A000000}"/>
    <cellStyle name="normal_4 (2)" xfId="27" xr:uid="{00000000-0005-0000-0000-00001B000000}"/>
    <cellStyle name="Normal_7 (2)" xfId="28" xr:uid="{00000000-0005-0000-0000-00001C000000}"/>
    <cellStyle name="normal_9 (2)" xfId="29" xr:uid="{00000000-0005-0000-0000-00001D000000}"/>
    <cellStyle name="normal_Proposed 04 Distribution Annual Report" xfId="30" xr:uid="{00000000-0005-0000-0000-00001E000000}"/>
    <cellStyle name="Normal_Proposed 04 Transmission Annual Report" xfId="31" xr:uid="{00000000-0005-0000-0000-00001F000000}"/>
    <cellStyle name="Percent" xfId="34" builtinId="5"/>
    <cellStyle name="Total" xfId="32" builtinId="25" customBuiltin="1"/>
  </cellStyles>
  <dxfs count="3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257175</xdr:colOff>
      <xdr:row>11</xdr:row>
      <xdr:rowOff>123825</xdr:rowOff>
    </xdr:from>
    <xdr:to>
      <xdr:col>6</xdr:col>
      <xdr:colOff>295275</xdr:colOff>
      <xdr:row>23</xdr:row>
      <xdr:rowOff>133350</xdr:rowOff>
    </xdr:to>
    <xdr:pic>
      <xdr:nvPicPr>
        <xdr:cNvPr id="2" name="Picture 4" descr="Railroad Commission of Texas Logo">
          <a:extLst>
            <a:ext uri="{FF2B5EF4-FFF2-40B4-BE49-F238E27FC236}">
              <a16:creationId xmlns:a16="http://schemas.microsoft.com/office/drawing/2014/main" id="{56FD1DCF-791B-4D55-B0CC-91FD63D3F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171700" y="3114675"/>
          <a:ext cx="19526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2148417</xdr:colOff>
      <xdr:row>6</xdr:row>
      <xdr:rowOff>158750</xdr:rowOff>
    </xdr:from>
    <xdr:to>
      <xdr:col>0</xdr:col>
      <xdr:colOff>4368733</xdr:colOff>
      <xdr:row>19</xdr:row>
      <xdr:rowOff>67666</xdr:rowOff>
    </xdr:to>
    <xdr:pic>
      <xdr:nvPicPr>
        <xdr:cNvPr id="5" name="Picture 4" descr="Railroad Commission of Texas Logo">
          <a:extLst>
            <a:ext uri="{FF2B5EF4-FFF2-40B4-BE49-F238E27FC236}">
              <a16:creationId xmlns:a16="http://schemas.microsoft.com/office/drawing/2014/main" id="{0FF8E153-B279-4F49-AC8F-148E218CE810}"/>
            </a:ext>
          </a:extLst>
        </xdr:cNvPr>
        <xdr:cNvPicPr>
          <a:picLocks noChangeAspect="1"/>
        </xdr:cNvPicPr>
      </xdr:nvPicPr>
      <xdr:blipFill>
        <a:blip xmlns:r="http://schemas.openxmlformats.org/officeDocument/2006/relationships" r:embed="rId1"/>
        <a:stretch>
          <a:fillRect/>
        </a:stretch>
      </xdr:blipFill>
      <xdr:spPr>
        <a:xfrm>
          <a:off x="2148417" y="2603500"/>
          <a:ext cx="2228571" cy="22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rrc.texas.gov/gas-services/gas-services-form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ferc.gov/accounting-matters-1"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B6358-7EB1-403D-93D6-93FB1C6BF97E}">
  <dimension ref="A1:J53"/>
  <sheetViews>
    <sheetView showGridLines="0" tabSelected="1" showRuler="0" showWhiteSpace="0" view="pageLayout" zoomScaleNormal="100" zoomScaleSheetLayoutView="120" workbookViewId="0"/>
  </sheetViews>
  <sheetFormatPr defaultColWidth="9.28515625" defaultRowHeight="12.75"/>
  <cols>
    <col min="1" max="8" width="9.28515625" style="618"/>
    <col min="9" max="9" width="10.5703125" style="618" customWidth="1"/>
    <col min="10" max="10" width="8.42578125" style="618" customWidth="1"/>
    <col min="11" max="16384" width="9.28515625" style="618"/>
  </cols>
  <sheetData>
    <row r="1" spans="1:10">
      <c r="A1" s="154"/>
      <c r="B1" s="155"/>
      <c r="C1" s="155"/>
      <c r="D1" s="155"/>
      <c r="E1" s="155"/>
      <c r="F1" s="155"/>
      <c r="G1" s="155"/>
      <c r="H1" s="155"/>
      <c r="I1" s="155"/>
      <c r="J1" s="156"/>
    </row>
    <row r="2" spans="1:10">
      <c r="A2" s="157"/>
      <c r="J2" s="158"/>
    </row>
    <row r="3" spans="1:10" ht="36.75">
      <c r="A3" s="619" t="s">
        <v>789</v>
      </c>
      <c r="B3" s="620"/>
      <c r="C3" s="620"/>
      <c r="D3" s="620"/>
      <c r="E3" s="620"/>
      <c r="F3" s="620"/>
      <c r="G3" s="620"/>
      <c r="H3" s="620"/>
      <c r="I3" s="620"/>
      <c r="J3" s="621"/>
    </row>
    <row r="4" spans="1:10" ht="15.75" customHeight="1">
      <c r="A4" s="619"/>
      <c r="B4" s="620"/>
      <c r="C4" s="620"/>
      <c r="D4" s="620"/>
      <c r="E4" s="620"/>
      <c r="F4" s="620"/>
      <c r="G4" s="620"/>
      <c r="H4" s="620"/>
      <c r="I4" s="620"/>
      <c r="J4" s="621"/>
    </row>
    <row r="5" spans="1:10" ht="33.75">
      <c r="A5" s="622" t="s">
        <v>827</v>
      </c>
      <c r="B5" s="623"/>
      <c r="C5" s="623"/>
      <c r="D5" s="623"/>
      <c r="E5" s="623"/>
      <c r="F5" s="623"/>
      <c r="G5" s="623"/>
      <c r="H5" s="623"/>
      <c r="I5" s="623"/>
      <c r="J5" s="624"/>
    </row>
    <row r="6" spans="1:10" s="627" customFormat="1" ht="31.5">
      <c r="A6" s="625" t="s">
        <v>830</v>
      </c>
      <c r="B6" s="626"/>
      <c r="C6" s="626"/>
      <c r="D6" s="626"/>
      <c r="E6" s="626"/>
      <c r="F6" s="626"/>
      <c r="G6" s="626"/>
      <c r="H6" s="626"/>
      <c r="I6" s="626"/>
      <c r="J6" s="624"/>
    </row>
    <row r="7" spans="1:10">
      <c r="A7" s="563"/>
      <c r="B7" s="628"/>
      <c r="C7" s="628"/>
      <c r="D7" s="628"/>
      <c r="E7" s="628"/>
      <c r="F7" s="628"/>
      <c r="G7" s="628"/>
      <c r="H7" s="628"/>
      <c r="I7" s="628"/>
      <c r="J7" s="562"/>
    </row>
    <row r="8" spans="1:10" ht="27">
      <c r="A8" s="629" t="s">
        <v>102</v>
      </c>
      <c r="B8" s="630"/>
      <c r="C8" s="631"/>
      <c r="D8" s="631"/>
      <c r="E8" s="631"/>
      <c r="F8" s="631"/>
      <c r="G8" s="631"/>
      <c r="H8" s="631"/>
      <c r="I8" s="631"/>
      <c r="J8" s="621"/>
    </row>
    <row r="9" spans="1:10">
      <c r="A9" s="563"/>
      <c r="B9" s="628"/>
      <c r="C9" s="628"/>
      <c r="D9" s="628"/>
      <c r="E9" s="628"/>
      <c r="F9" s="628"/>
      <c r="G9" s="628"/>
      <c r="H9" s="628"/>
      <c r="I9" s="628"/>
      <c r="J9" s="562"/>
    </row>
    <row r="10" spans="1:10" ht="27">
      <c r="A10" s="632" t="s">
        <v>1014</v>
      </c>
      <c r="B10" s="633"/>
      <c r="C10" s="633"/>
      <c r="D10" s="633"/>
      <c r="E10" s="633"/>
      <c r="F10" s="633"/>
      <c r="G10" s="633"/>
      <c r="H10" s="633"/>
      <c r="I10" s="633"/>
      <c r="J10" s="634"/>
    </row>
    <row r="11" spans="1:10" ht="12.75" customHeight="1">
      <c r="A11" s="563"/>
      <c r="B11" s="628"/>
      <c r="C11" s="635"/>
      <c r="D11" s="635"/>
      <c r="E11" s="635"/>
      <c r="F11" s="635"/>
      <c r="G11" s="635"/>
      <c r="H11" s="635"/>
      <c r="I11" s="628"/>
      <c r="J11" s="562"/>
    </row>
    <row r="12" spans="1:10">
      <c r="A12" s="157"/>
      <c r="J12" s="158"/>
    </row>
    <row r="13" spans="1:10">
      <c r="A13" s="157"/>
      <c r="J13" s="158"/>
    </row>
    <row r="14" spans="1:10">
      <c r="A14" s="157"/>
      <c r="J14" s="158"/>
    </row>
    <row r="15" spans="1:10">
      <c r="A15" s="157"/>
      <c r="J15" s="158"/>
    </row>
    <row r="16" spans="1:10">
      <c r="A16" s="157"/>
      <c r="E16"/>
      <c r="J16" s="158"/>
    </row>
    <row r="17" spans="1:10">
      <c r="A17" s="157"/>
      <c r="J17" s="158"/>
    </row>
    <row r="18" spans="1:10">
      <c r="A18" s="157"/>
      <c r="J18" s="158"/>
    </row>
    <row r="19" spans="1:10">
      <c r="A19" s="157"/>
      <c r="J19" s="158"/>
    </row>
    <row r="20" spans="1:10">
      <c r="A20" s="157"/>
      <c r="J20" s="158"/>
    </row>
    <row r="21" spans="1:10">
      <c r="A21" s="157"/>
      <c r="J21" s="158"/>
    </row>
    <row r="22" spans="1:10">
      <c r="A22" s="157"/>
      <c r="J22" s="158"/>
    </row>
    <row r="23" spans="1:10">
      <c r="A23" s="157"/>
      <c r="J23" s="158"/>
    </row>
    <row r="24" spans="1:10">
      <c r="A24" s="157"/>
      <c r="J24" s="158"/>
    </row>
    <row r="25" spans="1:10">
      <c r="A25" s="157"/>
      <c r="J25" s="158"/>
    </row>
    <row r="26" spans="1:10">
      <c r="A26" s="157"/>
      <c r="J26" s="158"/>
    </row>
    <row r="27" spans="1:10">
      <c r="A27" s="157"/>
      <c r="J27" s="158"/>
    </row>
    <row r="28" spans="1:10" ht="24.75">
      <c r="A28" s="157"/>
      <c r="C28" s="636" t="s">
        <v>545</v>
      </c>
      <c r="D28" s="636"/>
      <c r="E28" s="636"/>
      <c r="F28" s="636"/>
      <c r="G28" s="636"/>
      <c r="J28" s="158"/>
    </row>
    <row r="29" spans="1:10">
      <c r="A29" s="157"/>
      <c r="I29" s="637" t="s">
        <v>826</v>
      </c>
      <c r="J29" s="158"/>
    </row>
    <row r="30" spans="1:10">
      <c r="A30" s="157"/>
      <c r="C30" s="936"/>
      <c r="D30" s="937"/>
      <c r="E30" s="937"/>
      <c r="F30" s="937"/>
      <c r="G30" s="938"/>
      <c r="I30" s="942"/>
      <c r="J30" s="158"/>
    </row>
    <row r="31" spans="1:10">
      <c r="A31" s="157"/>
      <c r="C31" s="939"/>
      <c r="D31" s="940"/>
      <c r="E31" s="940"/>
      <c r="F31" s="940"/>
      <c r="G31" s="941"/>
      <c r="I31" s="943"/>
      <c r="J31" s="158"/>
    </row>
    <row r="32" spans="1:10">
      <c r="A32" s="157"/>
      <c r="C32" s="638" t="s">
        <v>271</v>
      </c>
      <c r="D32" s="638"/>
      <c r="E32" s="638"/>
      <c r="F32" s="638"/>
      <c r="G32" s="638"/>
      <c r="J32" s="158"/>
    </row>
    <row r="33" spans="1:10">
      <c r="A33" s="157"/>
      <c r="J33" s="158"/>
    </row>
    <row r="34" spans="1:10" ht="17.649999999999999" customHeight="1">
      <c r="A34" s="157"/>
      <c r="D34" s="628"/>
      <c r="E34" s="639"/>
      <c r="F34" s="639"/>
      <c r="G34" s="639"/>
      <c r="I34" s="637" t="s">
        <v>959</v>
      </c>
      <c r="J34" s="158"/>
    </row>
    <row r="35" spans="1:10" ht="17.649999999999999" customHeight="1">
      <c r="A35" s="157"/>
      <c r="C35" s="927"/>
      <c r="D35" s="928"/>
      <c r="E35" s="928"/>
      <c r="F35" s="928"/>
      <c r="G35" s="929"/>
      <c r="I35" s="942"/>
      <c r="J35" s="158"/>
    </row>
    <row r="36" spans="1:10">
      <c r="A36" s="157"/>
      <c r="C36" s="930"/>
      <c r="D36" s="931"/>
      <c r="E36" s="931"/>
      <c r="F36" s="931"/>
      <c r="G36" s="932"/>
      <c r="I36" s="944"/>
      <c r="J36" s="158"/>
    </row>
    <row r="37" spans="1:10">
      <c r="A37" s="157"/>
      <c r="C37" s="933"/>
      <c r="D37" s="934"/>
      <c r="E37" s="934"/>
      <c r="F37" s="934"/>
      <c r="G37" s="935"/>
      <c r="I37" s="943"/>
      <c r="J37" s="158"/>
    </row>
    <row r="38" spans="1:10">
      <c r="A38" s="157"/>
      <c r="C38" s="638" t="s">
        <v>272</v>
      </c>
      <c r="D38" s="638"/>
      <c r="E38" s="638"/>
      <c r="F38" s="638"/>
      <c r="G38" s="638"/>
      <c r="H38" s="945" t="s">
        <v>960</v>
      </c>
      <c r="I38" s="945"/>
      <c r="J38" s="946"/>
    </row>
    <row r="39" spans="1:10">
      <c r="A39" s="157"/>
      <c r="J39" s="158"/>
    </row>
    <row r="40" spans="1:10">
      <c r="A40" s="157"/>
      <c r="J40" s="158"/>
    </row>
    <row r="41" spans="1:10">
      <c r="A41" s="157"/>
      <c r="J41" s="158"/>
    </row>
    <row r="42" spans="1:10">
      <c r="A42" s="157"/>
      <c r="J42" s="158"/>
    </row>
    <row r="43" spans="1:10" ht="16.5">
      <c r="A43" s="644" t="s">
        <v>1015</v>
      </c>
      <c r="B43" s="643"/>
      <c r="C43" s="643"/>
      <c r="D43" s="643"/>
      <c r="E43" s="643"/>
      <c r="F43" s="643"/>
      <c r="G43" s="643"/>
      <c r="H43" s="643"/>
      <c r="I43" s="640"/>
      <c r="J43" s="641"/>
    </row>
    <row r="44" spans="1:10" ht="16.5">
      <c r="A44" s="644" t="s">
        <v>1016</v>
      </c>
      <c r="B44" s="643"/>
      <c r="C44" s="643"/>
      <c r="D44" s="643"/>
      <c r="E44" s="643"/>
      <c r="F44" s="643"/>
      <c r="G44" s="643"/>
      <c r="H44" s="643"/>
      <c r="I44" s="640"/>
      <c r="J44" s="641"/>
    </row>
    <row r="45" spans="1:10" ht="16.5">
      <c r="A45" s="644" t="s">
        <v>880</v>
      </c>
      <c r="B45" s="643"/>
      <c r="C45" s="643"/>
      <c r="D45" s="643"/>
      <c r="E45" s="643"/>
      <c r="F45" s="643"/>
      <c r="G45" s="643"/>
      <c r="H45" s="643"/>
      <c r="I45" s="640"/>
      <c r="J45" s="641"/>
    </row>
    <row r="46" spans="1:10">
      <c r="A46" s="157"/>
      <c r="J46" s="158"/>
    </row>
    <row r="47" spans="1:10" ht="13.5" thickBot="1">
      <c r="A47" s="645"/>
      <c r="B47" s="159"/>
      <c r="C47" s="159"/>
      <c r="D47" s="159"/>
      <c r="E47" s="159"/>
      <c r="F47" s="159"/>
      <c r="G47" s="159"/>
      <c r="H47" s="159"/>
      <c r="I47" s="159"/>
      <c r="J47" s="160"/>
    </row>
    <row r="52" spans="1:10" ht="16.5">
      <c r="A52" s="617"/>
      <c r="B52" s="617"/>
      <c r="C52" s="617"/>
      <c r="D52" s="617"/>
      <c r="E52" s="617"/>
      <c r="F52" s="617"/>
      <c r="G52" s="617"/>
      <c r="H52" s="617"/>
      <c r="I52" s="617"/>
      <c r="J52" s="617"/>
    </row>
    <row r="53" spans="1:10" ht="16.5">
      <c r="A53" s="617"/>
      <c r="B53" s="617"/>
      <c r="C53" s="617"/>
      <c r="D53" s="617"/>
      <c r="E53" s="617"/>
      <c r="F53" s="617"/>
      <c r="G53" s="617"/>
      <c r="H53" s="617"/>
      <c r="I53" s="617"/>
      <c r="J53" s="617"/>
    </row>
  </sheetData>
  <sheetProtection algorithmName="SHA-512" hashValue="zoYhEE6pFYZTrjCeyvbge9arm1Hg+VYNPLIpwuhLEZXIeIfjXZ58b2dZPixo4E6nOrRflmFAOJUUV76ubRCoeg==" saltValue="BS+6bvusxP2KIsV7LvpkaQ==" spinCount="100000" sheet="1" objects="1" scenarios="1"/>
  <mergeCells count="5">
    <mergeCell ref="C35:G37"/>
    <mergeCell ref="C30:G31"/>
    <mergeCell ref="I30:I31"/>
    <mergeCell ref="I35:I37"/>
    <mergeCell ref="H38:J38"/>
  </mergeCells>
  <printOptions horizontalCentered="1"/>
  <pageMargins left="0.67" right="0.9" top="0.67" bottom="0" header="0.5" footer="0.25"/>
  <pageSetup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sheetPr>
  <dimension ref="A1:IV43"/>
  <sheetViews>
    <sheetView showGridLines="0" showOutlineSymbols="0" zoomScale="90" zoomScaleNormal="90" workbookViewId="0">
      <selection activeCell="C28" sqref="C28"/>
    </sheetView>
  </sheetViews>
  <sheetFormatPr defaultColWidth="9" defaultRowHeight="12.75"/>
  <cols>
    <col min="1" max="1" width="5.7109375" style="28" customWidth="1"/>
    <col min="2" max="2" width="37.85546875" style="28" customWidth="1"/>
    <col min="3" max="3" width="12.7109375" style="28" customWidth="1"/>
    <col min="4" max="4" width="21.42578125" style="28" customWidth="1"/>
    <col min="5" max="5" width="11.28515625" style="28" customWidth="1"/>
    <col min="6" max="6" width="5.42578125" style="28" customWidth="1"/>
    <col min="7" max="7" width="0" style="28" hidden="1" customWidth="1"/>
    <col min="8" max="16384" width="9" style="29"/>
  </cols>
  <sheetData>
    <row r="1" spans="1:256">
      <c r="A1" s="710" t="s">
        <v>1021</v>
      </c>
    </row>
    <row r="3" spans="1:256" ht="18.75" customHeight="1">
      <c r="A3" s="213" t="s">
        <v>184</v>
      </c>
      <c r="B3" s="368"/>
      <c r="C3" s="368"/>
      <c r="D3" s="368"/>
      <c r="E3" s="368"/>
      <c r="F3" s="36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row>
    <row r="4" spans="1:256" ht="10.5" customHeight="1">
      <c r="A4" s="316"/>
      <c r="B4" s="316"/>
      <c r="C4" s="316"/>
      <c r="D4" s="316"/>
      <c r="E4" s="316"/>
      <c r="F4" s="316"/>
    </row>
    <row r="5" spans="1:256" ht="15">
      <c r="A5" s="505" t="s">
        <v>839</v>
      </c>
      <c r="B5" s="214"/>
      <c r="C5" s="316"/>
      <c r="D5" s="316"/>
      <c r="E5" s="316"/>
      <c r="F5" s="316"/>
    </row>
    <row r="6" spans="1:256" ht="15">
      <c r="A6" s="506" t="s">
        <v>0</v>
      </c>
      <c r="B6" s="214"/>
      <c r="C6" s="316"/>
      <c r="D6" s="316"/>
      <c r="E6" s="316"/>
      <c r="F6" s="316"/>
    </row>
    <row r="7" spans="1:256" ht="15">
      <c r="A7" s="505" t="s">
        <v>840</v>
      </c>
      <c r="B7" s="214"/>
      <c r="C7" s="316"/>
      <c r="D7" s="316"/>
      <c r="E7" s="316"/>
      <c r="F7" s="316"/>
    </row>
    <row r="8" spans="1:256" ht="15">
      <c r="A8" s="505" t="s">
        <v>841</v>
      </c>
      <c r="B8" s="214"/>
      <c r="C8" s="316"/>
      <c r="D8" s="316"/>
      <c r="E8" s="316"/>
      <c r="F8" s="316"/>
    </row>
    <row r="9" spans="1:256" ht="15">
      <c r="A9" s="505" t="s">
        <v>842</v>
      </c>
      <c r="B9" s="214"/>
      <c r="C9" s="370"/>
      <c r="D9" s="370"/>
      <c r="E9" s="370"/>
      <c r="F9" s="370"/>
    </row>
    <row r="10" spans="1:256" ht="13.5" thickBot="1">
      <c r="A10" s="370"/>
      <c r="B10" s="214"/>
      <c r="C10" s="370"/>
      <c r="D10" s="370"/>
      <c r="E10" s="370"/>
      <c r="F10" s="370"/>
    </row>
    <row r="11" spans="1:256">
      <c r="A11" s="248" t="s">
        <v>135</v>
      </c>
      <c r="B11" s="977" t="s">
        <v>186</v>
      </c>
      <c r="C11" s="248" t="s">
        <v>135</v>
      </c>
      <c r="D11" s="977" t="s">
        <v>188</v>
      </c>
      <c r="E11" s="248" t="s">
        <v>185</v>
      </c>
      <c r="F11" s="248" t="s">
        <v>135</v>
      </c>
    </row>
    <row r="12" spans="1:256">
      <c r="A12" s="249" t="s">
        <v>136</v>
      </c>
      <c r="B12" s="978"/>
      <c r="C12" s="249" t="s">
        <v>187</v>
      </c>
      <c r="D12" s="978"/>
      <c r="E12" s="249" t="s">
        <v>189</v>
      </c>
      <c r="F12" s="249" t="s">
        <v>136</v>
      </c>
    </row>
    <row r="13" spans="1:256">
      <c r="A13" s="249" t="s">
        <v>137</v>
      </c>
      <c r="B13" s="978"/>
      <c r="C13" s="249" t="s">
        <v>190</v>
      </c>
      <c r="D13" s="978"/>
      <c r="E13" s="249" t="s">
        <v>191</v>
      </c>
      <c r="F13" s="249" t="s">
        <v>137</v>
      </c>
    </row>
    <row r="14" spans="1:256" ht="13.5" thickBot="1">
      <c r="A14" s="250"/>
      <c r="B14" s="250" t="s">
        <v>138</v>
      </c>
      <c r="C14" s="250" t="s">
        <v>139</v>
      </c>
      <c r="D14" s="250" t="s">
        <v>140</v>
      </c>
      <c r="E14" s="250" t="s">
        <v>141</v>
      </c>
      <c r="F14" s="250"/>
    </row>
    <row r="15" spans="1:256" ht="24.75" customHeight="1">
      <c r="A15" s="253">
        <v>1</v>
      </c>
      <c r="B15" s="903"/>
      <c r="C15" s="900"/>
      <c r="D15" s="903"/>
      <c r="E15" s="853"/>
      <c r="F15" s="253">
        <v>1</v>
      </c>
    </row>
    <row r="16" spans="1:256" ht="24.75" customHeight="1">
      <c r="A16" s="253">
        <v>2</v>
      </c>
      <c r="B16" s="904"/>
      <c r="C16" s="900"/>
      <c r="D16" s="903"/>
      <c r="E16" s="913"/>
      <c r="F16" s="253">
        <v>2</v>
      </c>
    </row>
    <row r="17" spans="1:6" ht="24.75" customHeight="1">
      <c r="A17" s="253">
        <v>3</v>
      </c>
      <c r="B17" s="903"/>
      <c r="C17" s="900"/>
      <c r="D17" s="903"/>
      <c r="E17" s="914"/>
      <c r="F17" s="253">
        <v>3</v>
      </c>
    </row>
    <row r="18" spans="1:6" ht="24.75" customHeight="1">
      <c r="A18" s="253">
        <v>4</v>
      </c>
      <c r="B18" s="903"/>
      <c r="C18" s="900"/>
      <c r="D18" s="903"/>
      <c r="E18" s="913"/>
      <c r="F18" s="253">
        <v>4</v>
      </c>
    </row>
    <row r="19" spans="1:6" ht="24.75" customHeight="1">
      <c r="A19" s="253">
        <v>5</v>
      </c>
      <c r="B19" s="903"/>
      <c r="C19" s="900"/>
      <c r="D19" s="903"/>
      <c r="E19" s="853"/>
      <c r="F19" s="253">
        <v>5</v>
      </c>
    </row>
    <row r="20" spans="1:6" ht="24.75" customHeight="1">
      <c r="A20" s="253">
        <v>6</v>
      </c>
      <c r="B20" s="903"/>
      <c r="C20" s="900"/>
      <c r="D20" s="903"/>
      <c r="E20" s="853"/>
      <c r="F20" s="253">
        <v>6</v>
      </c>
    </row>
    <row r="21" spans="1:6" ht="24.75" customHeight="1">
      <c r="A21" s="253">
        <v>7</v>
      </c>
      <c r="B21" s="903"/>
      <c r="C21" s="900"/>
      <c r="D21" s="903"/>
      <c r="E21" s="853"/>
      <c r="F21" s="253">
        <v>7</v>
      </c>
    </row>
    <row r="22" spans="1:6" ht="24.75" customHeight="1">
      <c r="A22" s="253">
        <v>8</v>
      </c>
      <c r="B22" s="903"/>
      <c r="C22" s="900"/>
      <c r="D22" s="903"/>
      <c r="E22" s="853"/>
      <c r="F22" s="253">
        <v>8</v>
      </c>
    </row>
    <row r="23" spans="1:6" ht="24.75" customHeight="1">
      <c r="A23" s="253">
        <v>9</v>
      </c>
      <c r="B23" s="903"/>
      <c r="C23" s="900"/>
      <c r="D23" s="903"/>
      <c r="E23" s="853"/>
      <c r="F23" s="253">
        <v>9</v>
      </c>
    </row>
    <row r="24" spans="1:6" ht="24.75" customHeight="1">
      <c r="A24" s="253">
        <v>10</v>
      </c>
      <c r="B24" s="903"/>
      <c r="C24" s="900"/>
      <c r="D24" s="903"/>
      <c r="E24" s="853"/>
      <c r="F24" s="253">
        <v>10</v>
      </c>
    </row>
    <row r="25" spans="1:6" ht="24.75" customHeight="1">
      <c r="A25" s="253">
        <v>11</v>
      </c>
      <c r="B25" s="903"/>
      <c r="C25" s="900"/>
      <c r="D25" s="903"/>
      <c r="E25" s="853"/>
      <c r="F25" s="253">
        <v>11</v>
      </c>
    </row>
    <row r="26" spans="1:6" ht="24.75" customHeight="1">
      <c r="A26" s="253">
        <v>12</v>
      </c>
      <c r="B26" s="903"/>
      <c r="C26" s="900"/>
      <c r="D26" s="903"/>
      <c r="E26" s="853"/>
      <c r="F26" s="253">
        <v>12</v>
      </c>
    </row>
    <row r="27" spans="1:6" ht="24.75" customHeight="1">
      <c r="A27" s="253">
        <v>13</v>
      </c>
      <c r="B27" s="903"/>
      <c r="C27" s="900"/>
      <c r="D27" s="903"/>
      <c r="E27" s="853"/>
      <c r="F27" s="253">
        <v>13</v>
      </c>
    </row>
    <row r="28" spans="1:6" ht="24.75" customHeight="1">
      <c r="A28" s="253">
        <v>14</v>
      </c>
      <c r="B28" s="903"/>
      <c r="C28" s="900"/>
      <c r="D28" s="903"/>
      <c r="E28" s="853"/>
      <c r="F28" s="253">
        <v>14</v>
      </c>
    </row>
    <row r="29" spans="1:6" ht="24.75" customHeight="1">
      <c r="A29" s="253">
        <v>15</v>
      </c>
      <c r="B29" s="903"/>
      <c r="C29" s="900"/>
      <c r="D29" s="903"/>
      <c r="E29" s="853"/>
      <c r="F29" s="253">
        <v>15</v>
      </c>
    </row>
    <row r="30" spans="1:6" ht="24.75" customHeight="1">
      <c r="A30" s="253">
        <v>16</v>
      </c>
      <c r="B30" s="903"/>
      <c r="C30" s="900"/>
      <c r="D30" s="903"/>
      <c r="E30" s="853"/>
      <c r="F30" s="253">
        <v>16</v>
      </c>
    </row>
    <row r="31" spans="1:6" ht="24.75" customHeight="1">
      <c r="A31" s="35">
        <v>17</v>
      </c>
      <c r="B31" s="905"/>
      <c r="C31" s="901"/>
      <c r="D31" s="905"/>
      <c r="E31" s="853"/>
      <c r="F31" s="35">
        <v>17</v>
      </c>
    </row>
    <row r="32" spans="1:6" ht="24.75" customHeight="1">
      <c r="A32" s="35">
        <v>18</v>
      </c>
      <c r="B32" s="905"/>
      <c r="C32" s="901"/>
      <c r="D32" s="905"/>
      <c r="E32" s="853"/>
      <c r="F32" s="35">
        <v>18</v>
      </c>
    </row>
    <row r="33" spans="1:6" ht="24.75" customHeight="1">
      <c r="A33" s="35">
        <v>19</v>
      </c>
      <c r="B33" s="905"/>
      <c r="C33" s="901"/>
      <c r="D33" s="905"/>
      <c r="E33" s="853"/>
      <c r="F33" s="35">
        <v>19</v>
      </c>
    </row>
    <row r="34" spans="1:6" ht="24.75" customHeight="1" thickBot="1">
      <c r="A34" s="250">
        <v>20</v>
      </c>
      <c r="B34" s="906"/>
      <c r="C34" s="902"/>
      <c r="D34" s="906"/>
      <c r="E34" s="855"/>
      <c r="F34" s="250">
        <v>20</v>
      </c>
    </row>
    <row r="35" spans="1:6">
      <c r="A35" s="547"/>
      <c r="B35" s="83"/>
      <c r="C35" s="83"/>
      <c r="D35" s="83"/>
      <c r="E35" s="83"/>
      <c r="F35" s="547"/>
    </row>
    <row r="36" spans="1:6">
      <c r="A36" s="547"/>
      <c r="B36" s="83"/>
      <c r="C36" s="83"/>
      <c r="D36" s="83"/>
      <c r="E36" s="83"/>
      <c r="F36" s="547"/>
    </row>
    <row r="37" spans="1:6">
      <c r="A37" s="547"/>
      <c r="B37" s="83"/>
      <c r="C37" s="83"/>
      <c r="D37" s="83"/>
      <c r="E37" s="83"/>
      <c r="F37" s="547"/>
    </row>
    <row r="38" spans="1:6" ht="18.75">
      <c r="A38" s="470" t="s">
        <v>16</v>
      </c>
      <c r="B38" s="368"/>
      <c r="C38" s="368"/>
      <c r="D38" s="368"/>
      <c r="E38" s="368"/>
      <c r="F38" s="368"/>
    </row>
    <row r="39" spans="1:6">
      <c r="A39" s="29"/>
      <c r="B39" s="29"/>
      <c r="C39" s="29"/>
      <c r="D39" s="29"/>
      <c r="E39" s="29"/>
      <c r="F39" s="29"/>
    </row>
    <row r="40" spans="1:6">
      <c r="A40" s="29"/>
      <c r="B40" s="29"/>
      <c r="C40" s="29"/>
      <c r="D40" s="29"/>
      <c r="E40" s="29"/>
      <c r="F40" s="29"/>
    </row>
    <row r="41" spans="1:6">
      <c r="A41" s="29"/>
      <c r="B41" s="29"/>
      <c r="C41" s="29"/>
      <c r="D41" s="29"/>
      <c r="E41" s="29"/>
      <c r="F41" s="29"/>
    </row>
    <row r="42" spans="1:6">
      <c r="A42" s="29"/>
      <c r="B42" s="29"/>
      <c r="C42" s="29"/>
      <c r="D42" s="29"/>
      <c r="E42" s="29"/>
      <c r="F42" s="29"/>
    </row>
    <row r="43" spans="1:6">
      <c r="A43" s="29"/>
      <c r="B43" s="31"/>
      <c r="C43" s="29"/>
      <c r="D43" s="29"/>
      <c r="E43" s="29"/>
      <c r="F43" s="29"/>
    </row>
  </sheetData>
  <sheetProtection algorithmName="SHA-512" hashValue="mGWoXxWhOSABTIrHS98zbjbHGZh9MhFNWwsD1aYxhgrtYjzG8IqsJO5sGPKENvA7vRKl0rwmFAIfcr73HmXjgQ==" saltValue="/KKuaI4T7l6Um4jSy8p8Wg==" spinCount="100000" sheet="1" objects="1" scenarios="1"/>
  <mergeCells count="2">
    <mergeCell ref="B11:B13"/>
    <mergeCell ref="D11:D13"/>
  </mergeCells>
  <printOptions horizontalCentered="1"/>
  <pageMargins left="0.67" right="0.9" top="0.67" bottom="0" header="0.5" footer="0.25"/>
  <pageSetup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F43"/>
  <sheetViews>
    <sheetView showGridLines="0" showOutlineSymbols="0" view="pageBreakPreview" zoomScale="60" zoomScaleNormal="90" workbookViewId="0">
      <selection activeCell="C28" sqref="C28"/>
    </sheetView>
  </sheetViews>
  <sheetFormatPr defaultColWidth="9.28515625" defaultRowHeight="12.75"/>
  <cols>
    <col min="1" max="1" width="5" style="29" customWidth="1"/>
    <col min="2" max="2" width="24.140625" style="28" customWidth="1"/>
    <col min="3" max="3" width="34.5703125" style="28" customWidth="1"/>
    <col min="4" max="4" width="11.5703125" style="28" customWidth="1"/>
    <col min="5" max="5" width="12.7109375" style="28" customWidth="1"/>
    <col min="6" max="6" width="5" style="28" customWidth="1"/>
    <col min="7" max="16384" width="9.28515625" style="28"/>
  </cols>
  <sheetData>
    <row r="1" spans="1:6">
      <c r="A1" s="710" t="s">
        <v>1022</v>
      </c>
    </row>
    <row r="3" spans="1:6" ht="18.75" customHeight="1">
      <c r="A3" s="213" t="s">
        <v>195</v>
      </c>
      <c r="B3" s="100"/>
      <c r="C3" s="100"/>
      <c r="D3" s="100"/>
      <c r="E3" s="100"/>
      <c r="F3" s="100"/>
    </row>
    <row r="4" spans="1:6" ht="12.75" customHeight="1">
      <c r="A4" s="316"/>
      <c r="B4" s="214"/>
      <c r="C4" s="214"/>
      <c r="D4" s="214"/>
      <c r="E4" s="214"/>
      <c r="F4" s="214"/>
    </row>
    <row r="5" spans="1:6">
      <c r="A5" s="316"/>
      <c r="B5" s="316" t="s">
        <v>196</v>
      </c>
      <c r="C5" s="214"/>
      <c r="D5" s="214"/>
      <c r="E5" s="214"/>
      <c r="F5" s="214"/>
    </row>
    <row r="6" spans="1:6">
      <c r="A6" s="316"/>
      <c r="B6" s="316" t="s">
        <v>197</v>
      </c>
      <c r="C6" s="214"/>
      <c r="D6" s="214"/>
      <c r="E6" s="214"/>
      <c r="F6" s="214"/>
    </row>
    <row r="7" spans="1:6">
      <c r="A7" s="316"/>
      <c r="B7" s="316" t="s">
        <v>584</v>
      </c>
      <c r="C7" s="214"/>
      <c r="D7" s="214"/>
      <c r="E7" s="214"/>
      <c r="F7" s="214"/>
    </row>
    <row r="8" spans="1:6" ht="12" customHeight="1">
      <c r="A8" s="316"/>
      <c r="B8" s="316" t="s">
        <v>142</v>
      </c>
      <c r="C8" s="214"/>
      <c r="D8" s="214"/>
      <c r="E8" s="214"/>
      <c r="F8" s="214"/>
    </row>
    <row r="9" spans="1:6" ht="13.5" thickBot="1">
      <c r="A9" s="316"/>
      <c r="B9" s="214"/>
      <c r="C9" s="214"/>
      <c r="D9" s="214"/>
      <c r="E9" s="214"/>
      <c r="F9" s="214"/>
    </row>
    <row r="10" spans="1:6" ht="13.5" thickBot="1">
      <c r="A10" s="246" t="s">
        <v>135</v>
      </c>
      <c r="B10" s="979" t="s">
        <v>200</v>
      </c>
      <c r="C10" s="246" t="s">
        <v>198</v>
      </c>
      <c r="D10" s="361" t="s">
        <v>199</v>
      </c>
      <c r="E10" s="548"/>
      <c r="F10" s="246" t="s">
        <v>135</v>
      </c>
    </row>
    <row r="11" spans="1:6">
      <c r="A11" s="247" t="s">
        <v>136</v>
      </c>
      <c r="B11" s="980"/>
      <c r="C11" s="247" t="s">
        <v>201</v>
      </c>
      <c r="D11" s="255" t="s">
        <v>202</v>
      </c>
      <c r="E11" s="255" t="s">
        <v>203</v>
      </c>
      <c r="F11" s="247" t="s">
        <v>136</v>
      </c>
    </row>
    <row r="12" spans="1:6">
      <c r="A12" s="247" t="s">
        <v>137</v>
      </c>
      <c r="B12" s="980"/>
      <c r="C12" s="247" t="s">
        <v>204</v>
      </c>
      <c r="D12" s="255" t="s">
        <v>205</v>
      </c>
      <c r="E12" s="255" t="s">
        <v>206</v>
      </c>
      <c r="F12" s="247" t="s">
        <v>137</v>
      </c>
    </row>
    <row r="13" spans="1:6" ht="13.5" thickBot="1">
      <c r="A13" s="73"/>
      <c r="B13" s="252" t="s">
        <v>138</v>
      </c>
      <c r="C13" s="252" t="s">
        <v>139</v>
      </c>
      <c r="D13" s="549" t="s">
        <v>140</v>
      </c>
      <c r="E13" s="549" t="s">
        <v>141</v>
      </c>
      <c r="F13" s="73"/>
    </row>
    <row r="14" spans="1:6" ht="25.15" customHeight="1">
      <c r="A14" s="253">
        <v>1</v>
      </c>
      <c r="B14" s="908"/>
      <c r="C14" s="897"/>
      <c r="D14" s="856"/>
      <c r="E14" s="856"/>
      <c r="F14" s="253">
        <v>1</v>
      </c>
    </row>
    <row r="15" spans="1:6" ht="25.15" customHeight="1">
      <c r="A15" s="253">
        <v>2</v>
      </c>
      <c r="B15" s="908"/>
      <c r="C15" s="897"/>
      <c r="D15" s="856"/>
      <c r="E15" s="856"/>
      <c r="F15" s="253">
        <v>2</v>
      </c>
    </row>
    <row r="16" spans="1:6" ht="25.15" customHeight="1">
      <c r="A16" s="253">
        <v>3</v>
      </c>
      <c r="B16" s="908"/>
      <c r="C16" s="897"/>
      <c r="D16" s="856"/>
      <c r="E16" s="856"/>
      <c r="F16" s="253">
        <v>3</v>
      </c>
    </row>
    <row r="17" spans="1:6" ht="25.15" customHeight="1">
      <c r="A17" s="253">
        <v>4</v>
      </c>
      <c r="B17" s="908"/>
      <c r="C17" s="897"/>
      <c r="D17" s="856"/>
      <c r="E17" s="856"/>
      <c r="F17" s="253">
        <v>4</v>
      </c>
    </row>
    <row r="18" spans="1:6" ht="25.15" customHeight="1">
      <c r="A18" s="253">
        <v>5</v>
      </c>
      <c r="B18" s="908"/>
      <c r="C18" s="897"/>
      <c r="D18" s="856"/>
      <c r="E18" s="856"/>
      <c r="F18" s="253">
        <v>5</v>
      </c>
    </row>
    <row r="19" spans="1:6" ht="25.15" customHeight="1">
      <c r="A19" s="253">
        <v>6</v>
      </c>
      <c r="B19" s="908"/>
      <c r="C19" s="897"/>
      <c r="D19" s="856"/>
      <c r="E19" s="856"/>
      <c r="F19" s="253">
        <v>6</v>
      </c>
    </row>
    <row r="20" spans="1:6" ht="25.15" customHeight="1">
      <c r="A20" s="35">
        <v>7</v>
      </c>
      <c r="B20" s="911"/>
      <c r="C20" s="898"/>
      <c r="D20" s="857"/>
      <c r="E20" s="857"/>
      <c r="F20" s="35">
        <v>7</v>
      </c>
    </row>
    <row r="21" spans="1:6" ht="25.15" customHeight="1">
      <c r="A21" s="35">
        <v>8</v>
      </c>
      <c r="B21" s="911"/>
      <c r="C21" s="898"/>
      <c r="D21" s="857"/>
      <c r="E21" s="857"/>
      <c r="F21" s="35">
        <v>8</v>
      </c>
    </row>
    <row r="22" spans="1:6" ht="25.15" customHeight="1">
      <c r="A22" s="35">
        <v>9</v>
      </c>
      <c r="B22" s="911"/>
      <c r="C22" s="898"/>
      <c r="D22" s="857"/>
      <c r="E22" s="857"/>
      <c r="F22" s="35">
        <v>9</v>
      </c>
    </row>
    <row r="23" spans="1:6" ht="25.15" customHeight="1">
      <c r="A23" s="35">
        <v>10</v>
      </c>
      <c r="B23" s="911"/>
      <c r="C23" s="898"/>
      <c r="D23" s="857"/>
      <c r="E23" s="857"/>
      <c r="F23" s="35">
        <v>10</v>
      </c>
    </row>
    <row r="24" spans="1:6" ht="25.15" customHeight="1">
      <c r="A24" s="35">
        <v>11</v>
      </c>
      <c r="B24" s="911"/>
      <c r="C24" s="898"/>
      <c r="D24" s="857"/>
      <c r="E24" s="857"/>
      <c r="F24" s="35">
        <v>11</v>
      </c>
    </row>
    <row r="25" spans="1:6" ht="25.15" customHeight="1">
      <c r="A25" s="35">
        <v>12</v>
      </c>
      <c r="B25" s="911"/>
      <c r="C25" s="898"/>
      <c r="D25" s="857"/>
      <c r="E25" s="857"/>
      <c r="F25" s="35">
        <v>12</v>
      </c>
    </row>
    <row r="26" spans="1:6" ht="25.15" customHeight="1">
      <c r="A26" s="35">
        <v>13</v>
      </c>
      <c r="B26" s="911"/>
      <c r="C26" s="898"/>
      <c r="D26" s="857"/>
      <c r="E26" s="857"/>
      <c r="F26" s="35">
        <v>13</v>
      </c>
    </row>
    <row r="27" spans="1:6" ht="25.15" customHeight="1">
      <c r="A27" s="35">
        <v>14</v>
      </c>
      <c r="B27" s="911"/>
      <c r="C27" s="898"/>
      <c r="D27" s="857"/>
      <c r="E27" s="857"/>
      <c r="F27" s="35">
        <v>14</v>
      </c>
    </row>
    <row r="28" spans="1:6" ht="25.15" customHeight="1">
      <c r="A28" s="35">
        <v>15</v>
      </c>
      <c r="B28" s="911"/>
      <c r="C28" s="898"/>
      <c r="D28" s="857"/>
      <c r="E28" s="857"/>
      <c r="F28" s="35">
        <v>15</v>
      </c>
    </row>
    <row r="29" spans="1:6" ht="25.15" customHeight="1">
      <c r="A29" s="35">
        <v>16</v>
      </c>
      <c r="B29" s="911"/>
      <c r="C29" s="898"/>
      <c r="D29" s="857"/>
      <c r="E29" s="857"/>
      <c r="F29" s="35">
        <v>16</v>
      </c>
    </row>
    <row r="30" spans="1:6" ht="25.15" customHeight="1">
      <c r="A30" s="35">
        <v>17</v>
      </c>
      <c r="B30" s="911"/>
      <c r="C30" s="898"/>
      <c r="D30" s="857"/>
      <c r="E30" s="857"/>
      <c r="F30" s="35">
        <v>17</v>
      </c>
    </row>
    <row r="31" spans="1:6" ht="25.15" customHeight="1">
      <c r="A31" s="35">
        <v>18</v>
      </c>
      <c r="B31" s="911"/>
      <c r="C31" s="898"/>
      <c r="D31" s="857"/>
      <c r="E31" s="857"/>
      <c r="F31" s="35">
        <v>18</v>
      </c>
    </row>
    <row r="32" spans="1:6" ht="25.15" customHeight="1">
      <c r="A32" s="35">
        <v>19</v>
      </c>
      <c r="B32" s="911"/>
      <c r="C32" s="898"/>
      <c r="D32" s="857"/>
      <c r="E32" s="857"/>
      <c r="F32" s="35">
        <v>19</v>
      </c>
    </row>
    <row r="33" spans="1:6" ht="25.15" customHeight="1" thickBot="1">
      <c r="A33" s="250">
        <v>20</v>
      </c>
      <c r="B33" s="912"/>
      <c r="C33" s="899"/>
      <c r="D33" s="858"/>
      <c r="E33" s="858"/>
      <c r="F33" s="250">
        <v>20</v>
      </c>
    </row>
    <row r="34" spans="1:6">
      <c r="A34" s="547"/>
      <c r="B34" s="550"/>
      <c r="C34" s="550"/>
      <c r="D34" s="550"/>
      <c r="E34" s="550"/>
      <c r="F34" s="547"/>
    </row>
    <row r="35" spans="1:6">
      <c r="A35" s="547"/>
      <c r="B35" s="550"/>
      <c r="C35" s="550"/>
      <c r="D35" s="550"/>
      <c r="E35" s="550"/>
      <c r="F35" s="547"/>
    </row>
    <row r="36" spans="1:6">
      <c r="A36" s="547"/>
      <c r="B36" s="550"/>
      <c r="C36" s="550"/>
      <c r="D36" s="550"/>
      <c r="E36" s="550"/>
      <c r="F36" s="547"/>
    </row>
    <row r="37" spans="1:6">
      <c r="A37" s="547"/>
      <c r="B37" s="550"/>
      <c r="C37" s="550"/>
      <c r="D37" s="550"/>
      <c r="E37" s="550"/>
      <c r="F37" s="547"/>
    </row>
    <row r="38" spans="1:6">
      <c r="A38" s="547"/>
      <c r="B38" s="550"/>
      <c r="C38" s="550"/>
      <c r="D38" s="550"/>
      <c r="E38" s="550"/>
      <c r="F38" s="547"/>
    </row>
    <row r="39" spans="1:6" ht="18" customHeight="1">
      <c r="A39" s="471" t="s">
        <v>17</v>
      </c>
      <c r="B39" s="317"/>
      <c r="C39" s="317"/>
      <c r="D39" s="317"/>
      <c r="E39" s="317"/>
      <c r="F39" s="317"/>
    </row>
    <row r="43" spans="1:6">
      <c r="B43" s="31"/>
    </row>
  </sheetData>
  <sheetProtection algorithmName="SHA-512" hashValue="/DY9hclD3bnFEeMAzn/vympwtaE/L945ZLbdu3IGJxh1hXNspkWzMY7DA35eFCz1myJoXK8VtwLkp1dkHX4A0Q==" saltValue="Kfa4KOurdkMHe/VdhPJKcA==" spinCount="100000" sheet="1" objects="1" scenarios="1"/>
  <mergeCells count="1">
    <mergeCell ref="B10:B12"/>
  </mergeCells>
  <printOptions horizontalCentered="1"/>
  <pageMargins left="0.67" right="0.9" top="0.67" bottom="0" header="0.5" footer="0.25"/>
  <pageSetup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autoPageBreaks="0"/>
  </sheetPr>
  <dimension ref="A1:E35"/>
  <sheetViews>
    <sheetView showGridLines="0" showOutlineSymbols="0" view="pageBreakPreview" zoomScale="60" zoomScaleNormal="90" workbookViewId="0">
      <selection activeCell="C28" sqref="C28"/>
    </sheetView>
  </sheetViews>
  <sheetFormatPr defaultColWidth="9.28515625" defaultRowHeight="12.75"/>
  <cols>
    <col min="1" max="1" width="5" style="29" customWidth="1"/>
    <col min="2" max="2" width="43.7109375" style="28" customWidth="1"/>
    <col min="3" max="3" width="23.7109375" style="28" customWidth="1"/>
    <col min="4" max="4" width="16.42578125" style="28" customWidth="1"/>
    <col min="5" max="5" width="5" style="28" customWidth="1"/>
    <col min="6" max="16384" width="9.28515625" style="28"/>
  </cols>
  <sheetData>
    <row r="1" spans="1:5">
      <c r="A1" s="710" t="s">
        <v>1022</v>
      </c>
    </row>
    <row r="2" spans="1:5">
      <c r="A2" s="43"/>
    </row>
    <row r="4" spans="1:5" ht="18.75">
      <c r="A4" s="213" t="s">
        <v>207</v>
      </c>
      <c r="B4" s="100"/>
      <c r="C4" s="215"/>
      <c r="D4" s="100"/>
      <c r="E4" s="100"/>
    </row>
    <row r="5" spans="1:5">
      <c r="A5" s="316"/>
      <c r="B5" s="214"/>
      <c r="C5" s="214"/>
      <c r="D5" s="214"/>
      <c r="E5" s="214"/>
    </row>
    <row r="6" spans="1:5">
      <c r="A6" s="316"/>
      <c r="B6" s="316" t="s">
        <v>843</v>
      </c>
      <c r="C6" s="214"/>
      <c r="D6" s="214"/>
      <c r="E6" s="214"/>
    </row>
    <row r="7" spans="1:5">
      <c r="A7" s="316"/>
      <c r="B7" s="316" t="s">
        <v>214</v>
      </c>
      <c r="C7" s="214"/>
      <c r="D7" s="214"/>
      <c r="E7" s="214"/>
    </row>
    <row r="8" spans="1:5">
      <c r="A8" s="316"/>
      <c r="B8" s="316" t="s">
        <v>142</v>
      </c>
      <c r="C8" s="214"/>
      <c r="D8" s="214"/>
      <c r="E8" s="214"/>
    </row>
    <row r="9" spans="1:5" ht="13.5" thickBot="1">
      <c r="A9" s="316"/>
      <c r="B9" s="214"/>
      <c r="C9" s="214"/>
      <c r="D9" s="214"/>
      <c r="E9" s="214"/>
    </row>
    <row r="10" spans="1:5" ht="15.75" customHeight="1">
      <c r="A10" s="246" t="s">
        <v>136</v>
      </c>
      <c r="B10" s="246" t="s">
        <v>208</v>
      </c>
      <c r="C10" s="246" t="s">
        <v>209</v>
      </c>
      <c r="D10" s="246" t="s">
        <v>210</v>
      </c>
      <c r="E10" s="246" t="s">
        <v>136</v>
      </c>
    </row>
    <row r="11" spans="1:5" ht="14.1" customHeight="1" thickBot="1">
      <c r="A11" s="252" t="s">
        <v>137</v>
      </c>
      <c r="B11" s="252" t="s">
        <v>138</v>
      </c>
      <c r="C11" s="252" t="s">
        <v>139</v>
      </c>
      <c r="D11" s="252" t="s">
        <v>140</v>
      </c>
      <c r="E11" s="252" t="s">
        <v>137</v>
      </c>
    </row>
    <row r="12" spans="1:5" ht="48" customHeight="1">
      <c r="A12" s="45">
        <v>1</v>
      </c>
      <c r="B12" s="907"/>
      <c r="C12" s="859"/>
      <c r="D12" s="859" t="s">
        <v>192</v>
      </c>
      <c r="E12" s="45">
        <v>1</v>
      </c>
    </row>
    <row r="13" spans="1:5" ht="48" customHeight="1">
      <c r="A13" s="46">
        <f t="shared" ref="A13:A21" si="0">A12+1</f>
        <v>2</v>
      </c>
      <c r="B13" s="908"/>
      <c r="C13" s="854"/>
      <c r="D13" s="915"/>
      <c r="E13" s="46">
        <f t="shared" ref="E13:E21" si="1">E12+1</f>
        <v>2</v>
      </c>
    </row>
    <row r="14" spans="1:5" ht="48" customHeight="1">
      <c r="A14" s="46">
        <f t="shared" si="0"/>
        <v>3</v>
      </c>
      <c r="B14" s="909"/>
      <c r="C14" s="860"/>
      <c r="D14" s="916"/>
      <c r="E14" s="46">
        <f t="shared" si="1"/>
        <v>3</v>
      </c>
    </row>
    <row r="15" spans="1:5" ht="48" customHeight="1">
      <c r="A15" s="46">
        <f t="shared" si="0"/>
        <v>4</v>
      </c>
      <c r="B15" s="909"/>
      <c r="C15" s="860"/>
      <c r="D15" s="854"/>
      <c r="E15" s="46">
        <f t="shared" si="1"/>
        <v>4</v>
      </c>
    </row>
    <row r="16" spans="1:5" ht="48" customHeight="1">
      <c r="A16" s="46">
        <f t="shared" si="0"/>
        <v>5</v>
      </c>
      <c r="B16" s="909"/>
      <c r="C16" s="860"/>
      <c r="D16" s="854"/>
      <c r="E16" s="46">
        <f t="shared" si="1"/>
        <v>5</v>
      </c>
    </row>
    <row r="17" spans="1:5" ht="48" customHeight="1">
      <c r="A17" s="46">
        <f t="shared" si="0"/>
        <v>6</v>
      </c>
      <c r="B17" s="909"/>
      <c r="C17" s="860"/>
      <c r="D17" s="854"/>
      <c r="E17" s="46">
        <f t="shared" si="1"/>
        <v>6</v>
      </c>
    </row>
    <row r="18" spans="1:5" ht="48" customHeight="1">
      <c r="A18" s="46">
        <f t="shared" si="0"/>
        <v>7</v>
      </c>
      <c r="B18" s="909"/>
      <c r="C18" s="860"/>
      <c r="D18" s="854"/>
      <c r="E18" s="46">
        <f t="shared" si="1"/>
        <v>7</v>
      </c>
    </row>
    <row r="19" spans="1:5" ht="48" customHeight="1">
      <c r="A19" s="46">
        <f t="shared" si="0"/>
        <v>8</v>
      </c>
      <c r="B19" s="909"/>
      <c r="C19" s="860"/>
      <c r="D19" s="854"/>
      <c r="E19" s="46">
        <f t="shared" si="1"/>
        <v>8</v>
      </c>
    </row>
    <row r="20" spans="1:5" ht="48" customHeight="1">
      <c r="A20" s="46">
        <f t="shared" si="0"/>
        <v>9</v>
      </c>
      <c r="B20" s="909"/>
      <c r="C20" s="860"/>
      <c r="D20" s="854"/>
      <c r="E20" s="46">
        <f t="shared" si="1"/>
        <v>9</v>
      </c>
    </row>
    <row r="21" spans="1:5" ht="48" customHeight="1" thickBot="1">
      <c r="A21" s="47">
        <f t="shared" si="0"/>
        <v>10</v>
      </c>
      <c r="B21" s="910"/>
      <c r="C21" s="861"/>
      <c r="D21" s="862"/>
      <c r="E21" s="47">
        <f t="shared" si="1"/>
        <v>10</v>
      </c>
    </row>
    <row r="22" spans="1:5">
      <c r="A22" s="551"/>
      <c r="B22" s="214"/>
      <c r="C22" s="214"/>
      <c r="D22" s="214"/>
      <c r="E22" s="214"/>
    </row>
    <row r="23" spans="1:5">
      <c r="A23" s="551"/>
      <c r="B23" s="214"/>
      <c r="C23" s="214"/>
      <c r="D23" s="214"/>
      <c r="E23" s="214"/>
    </row>
    <row r="24" spans="1:5">
      <c r="A24" s="551"/>
      <c r="B24" s="214"/>
      <c r="C24" s="214"/>
      <c r="D24" s="214"/>
      <c r="E24" s="214"/>
    </row>
    <row r="25" spans="1:5">
      <c r="A25" s="551"/>
      <c r="B25" s="214"/>
      <c r="C25" s="214"/>
      <c r="D25" s="214"/>
      <c r="E25" s="214"/>
    </row>
    <row r="26" spans="1:5">
      <c r="A26" s="551"/>
      <c r="B26" s="214"/>
      <c r="C26" s="214"/>
      <c r="D26" s="214"/>
      <c r="E26" s="214"/>
    </row>
    <row r="27" spans="1:5">
      <c r="A27" s="551"/>
      <c r="B27" s="214"/>
      <c r="C27" s="214"/>
      <c r="D27" s="214"/>
      <c r="E27" s="214"/>
    </row>
    <row r="28" spans="1:5" ht="12.75" customHeight="1">
      <c r="A28" s="551"/>
      <c r="B28" s="214"/>
      <c r="C28" s="214"/>
      <c r="D28" s="214"/>
      <c r="E28" s="214"/>
    </row>
    <row r="29" spans="1:5">
      <c r="A29" s="551"/>
      <c r="B29" s="214"/>
      <c r="C29" s="214"/>
      <c r="D29" s="214"/>
      <c r="E29" s="214"/>
    </row>
    <row r="30" spans="1:5" ht="16.5" customHeight="1">
      <c r="A30" s="470" t="s">
        <v>18</v>
      </c>
      <c r="B30" s="100"/>
      <c r="C30" s="100"/>
      <c r="D30" s="100"/>
      <c r="E30" s="100"/>
    </row>
    <row r="35" spans="2:2">
      <c r="B35" s="31"/>
    </row>
  </sheetData>
  <sheetProtection algorithmName="SHA-512" hashValue="OwVcCviMx0YP2DZJZxyfGgVLYtnBYvjDeWxZf2HJweCdm9qneq6yJ+Hj5mHPW0EVagPqH+1nlMtwbOIOHsxC4g==" saltValue="3cFZ7++mG78ej/EVJuGQeA==" spinCount="100000" sheet="1" objects="1" scenarios="1"/>
  <printOptions horizontalCentered="1"/>
  <pageMargins left="0.67" right="0.9" top="0.67" bottom="0" header="0.5" footer="0.25"/>
  <pageSetup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autoPageBreaks="0"/>
  </sheetPr>
  <dimension ref="A1:E34"/>
  <sheetViews>
    <sheetView showGridLines="0" showOutlineSymbols="0" view="pageBreakPreview" zoomScale="60" zoomScaleNormal="90" workbookViewId="0">
      <selection activeCell="C28" sqref="C28"/>
    </sheetView>
  </sheetViews>
  <sheetFormatPr defaultColWidth="9.28515625" defaultRowHeight="12.75"/>
  <cols>
    <col min="1" max="1" width="5" style="29" customWidth="1"/>
    <col min="2" max="2" width="43.7109375" style="28" customWidth="1"/>
    <col min="3" max="3" width="23.42578125" style="28" customWidth="1"/>
    <col min="4" max="4" width="16.42578125" style="28" customWidth="1"/>
    <col min="5" max="5" width="5" style="28" customWidth="1"/>
    <col min="6" max="16384" width="9.28515625" style="28"/>
  </cols>
  <sheetData>
    <row r="1" spans="1:5">
      <c r="A1" s="710" t="s">
        <v>1022</v>
      </c>
    </row>
    <row r="4" spans="1:5" ht="18.75">
      <c r="A4" s="213" t="s">
        <v>211</v>
      </c>
      <c r="B4" s="100"/>
      <c r="C4" s="215"/>
      <c r="D4" s="100"/>
      <c r="E4" s="100"/>
    </row>
    <row r="5" spans="1:5">
      <c r="A5" s="316"/>
      <c r="B5" s="214"/>
      <c r="C5" s="214"/>
      <c r="D5" s="214"/>
      <c r="E5" s="214"/>
    </row>
    <row r="6" spans="1:5">
      <c r="A6" s="316"/>
      <c r="B6" s="316" t="s">
        <v>212</v>
      </c>
      <c r="C6" s="214"/>
      <c r="D6" s="214"/>
      <c r="E6" s="214"/>
    </row>
    <row r="7" spans="1:5">
      <c r="A7" s="316"/>
      <c r="B7" s="316" t="s">
        <v>214</v>
      </c>
      <c r="C7" s="214"/>
      <c r="D7" s="214"/>
      <c r="E7" s="214"/>
    </row>
    <row r="8" spans="1:5">
      <c r="A8" s="316"/>
      <c r="B8" s="214"/>
      <c r="C8" s="214"/>
      <c r="D8" s="214"/>
      <c r="E8" s="214"/>
    </row>
    <row r="9" spans="1:5">
      <c r="A9" s="316"/>
      <c r="B9" s="214"/>
      <c r="C9" s="214"/>
      <c r="D9" s="214"/>
      <c r="E9" s="214"/>
    </row>
    <row r="10" spans="1:5" ht="13.5" thickBot="1">
      <c r="A10" s="316"/>
      <c r="B10" s="214"/>
      <c r="C10" s="214"/>
      <c r="D10" s="214"/>
      <c r="E10" s="214"/>
    </row>
    <row r="11" spans="1:5" ht="15" customHeight="1">
      <c r="A11" s="246" t="s">
        <v>136</v>
      </c>
      <c r="B11" s="246" t="s">
        <v>208</v>
      </c>
      <c r="C11" s="246" t="s">
        <v>209</v>
      </c>
      <c r="D11" s="246" t="s">
        <v>210</v>
      </c>
      <c r="E11" s="246" t="s">
        <v>136</v>
      </c>
    </row>
    <row r="12" spans="1:5" ht="14.1" customHeight="1" thickBot="1">
      <c r="A12" s="252" t="s">
        <v>137</v>
      </c>
      <c r="B12" s="252" t="s">
        <v>138</v>
      </c>
      <c r="C12" s="252" t="s">
        <v>139</v>
      </c>
      <c r="D12" s="252" t="s">
        <v>140</v>
      </c>
      <c r="E12" s="252" t="s">
        <v>137</v>
      </c>
    </row>
    <row r="13" spans="1:5" ht="48" customHeight="1">
      <c r="A13" s="45">
        <v>1</v>
      </c>
      <c r="B13" s="863"/>
      <c r="C13" s="859"/>
      <c r="D13" s="859"/>
      <c r="E13" s="45">
        <v>1</v>
      </c>
    </row>
    <row r="14" spans="1:5" ht="48" customHeight="1">
      <c r="A14" s="46">
        <f t="shared" ref="A14:A22" si="0">A13+1</f>
        <v>2</v>
      </c>
      <c r="B14" s="864"/>
      <c r="C14" s="860"/>
      <c r="D14" s="860"/>
      <c r="E14" s="46">
        <f t="shared" ref="E14:E22" si="1">E13+1</f>
        <v>2</v>
      </c>
    </row>
    <row r="15" spans="1:5" ht="48" customHeight="1">
      <c r="A15" s="46">
        <f t="shared" si="0"/>
        <v>3</v>
      </c>
      <c r="B15" s="864"/>
      <c r="C15" s="860"/>
      <c r="D15" s="860"/>
      <c r="E15" s="46">
        <f t="shared" si="1"/>
        <v>3</v>
      </c>
    </row>
    <row r="16" spans="1:5" ht="48" customHeight="1">
      <c r="A16" s="46">
        <f t="shared" si="0"/>
        <v>4</v>
      </c>
      <c r="B16" s="864"/>
      <c r="C16" s="860"/>
      <c r="D16" s="860"/>
      <c r="E16" s="46">
        <f t="shared" si="1"/>
        <v>4</v>
      </c>
    </row>
    <row r="17" spans="1:5" ht="48" customHeight="1">
      <c r="A17" s="46">
        <f t="shared" si="0"/>
        <v>5</v>
      </c>
      <c r="B17" s="864"/>
      <c r="C17" s="860"/>
      <c r="D17" s="860"/>
      <c r="E17" s="46">
        <f t="shared" si="1"/>
        <v>5</v>
      </c>
    </row>
    <row r="18" spans="1:5" ht="48" customHeight="1">
      <c r="A18" s="46">
        <f t="shared" si="0"/>
        <v>6</v>
      </c>
      <c r="B18" s="864"/>
      <c r="C18" s="860"/>
      <c r="D18" s="860"/>
      <c r="E18" s="46">
        <f t="shared" si="1"/>
        <v>6</v>
      </c>
    </row>
    <row r="19" spans="1:5" ht="48" customHeight="1">
      <c r="A19" s="46">
        <f t="shared" si="0"/>
        <v>7</v>
      </c>
      <c r="B19" s="864"/>
      <c r="C19" s="860"/>
      <c r="D19" s="860"/>
      <c r="E19" s="46">
        <f t="shared" si="1"/>
        <v>7</v>
      </c>
    </row>
    <row r="20" spans="1:5" ht="48" customHeight="1">
      <c r="A20" s="46">
        <f t="shared" si="0"/>
        <v>8</v>
      </c>
      <c r="B20" s="864"/>
      <c r="C20" s="860"/>
      <c r="D20" s="860"/>
      <c r="E20" s="46">
        <f t="shared" si="1"/>
        <v>8</v>
      </c>
    </row>
    <row r="21" spans="1:5" ht="48" customHeight="1">
      <c r="A21" s="46">
        <f t="shared" si="0"/>
        <v>9</v>
      </c>
      <c r="B21" s="864"/>
      <c r="C21" s="860"/>
      <c r="D21" s="860"/>
      <c r="E21" s="46">
        <f t="shared" si="1"/>
        <v>9</v>
      </c>
    </row>
    <row r="22" spans="1:5" ht="48" customHeight="1" thickBot="1">
      <c r="A22" s="47">
        <f t="shared" si="0"/>
        <v>10</v>
      </c>
      <c r="B22" s="865"/>
      <c r="C22" s="861"/>
      <c r="D22" s="861"/>
      <c r="E22" s="47">
        <f t="shared" si="1"/>
        <v>10</v>
      </c>
    </row>
    <row r="23" spans="1:5">
      <c r="A23" s="551"/>
      <c r="B23" s="214"/>
      <c r="C23" s="214"/>
      <c r="D23" s="214"/>
      <c r="E23" s="214"/>
    </row>
    <row r="24" spans="1:5">
      <c r="A24" s="551"/>
      <c r="B24" s="214"/>
      <c r="C24" s="214"/>
      <c r="D24" s="214"/>
      <c r="E24" s="214"/>
    </row>
    <row r="25" spans="1:5">
      <c r="A25" s="551"/>
      <c r="B25" s="214"/>
      <c r="C25" s="214"/>
      <c r="D25" s="214"/>
      <c r="E25" s="214"/>
    </row>
    <row r="26" spans="1:5">
      <c r="A26" s="551"/>
      <c r="B26" s="214"/>
      <c r="C26" s="214"/>
      <c r="D26" s="214"/>
      <c r="E26" s="214"/>
    </row>
    <row r="27" spans="1:5">
      <c r="A27" s="551"/>
      <c r="B27" s="214"/>
      <c r="C27" s="214"/>
      <c r="D27" s="214"/>
      <c r="E27" s="214"/>
    </row>
    <row r="28" spans="1:5" ht="12.75" customHeight="1">
      <c r="A28" s="316"/>
      <c r="B28" s="214"/>
      <c r="C28" s="214"/>
      <c r="D28" s="214"/>
      <c r="E28" s="214"/>
    </row>
    <row r="29" spans="1:5" ht="18.75">
      <c r="A29" s="470" t="s">
        <v>19</v>
      </c>
      <c r="B29" s="100"/>
      <c r="C29" s="100"/>
      <c r="D29" s="100"/>
      <c r="E29" s="100"/>
    </row>
    <row r="34" spans="2:2">
      <c r="B34" s="31"/>
    </row>
  </sheetData>
  <sheetProtection algorithmName="SHA-512" hashValue="5VHriS+b/KeCzDXgB/6t+S01qF+FYXoNXI1JC+lmFMfi1MDNtWVh5MmqQ6mnxD5rnXy8rkG1DnRGebxNMe36ag==" saltValue="Dl+GGiUHFqBFSCg//iDAaw==" spinCount="100000" sheet="1" objects="1" scenarios="1"/>
  <printOptions horizontalCentered="1"/>
  <pageMargins left="0.67" right="0.9" top="0.67" bottom="0" header="0.5" footer="0.25"/>
  <pageSetup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autoPageBreaks="0"/>
  </sheetPr>
  <dimension ref="A1:AD67"/>
  <sheetViews>
    <sheetView showOutlineSymbols="0" topLeftCell="A25" zoomScale="90" zoomScaleNormal="90" workbookViewId="0">
      <selection activeCell="C28" sqref="C28"/>
    </sheetView>
  </sheetViews>
  <sheetFormatPr defaultColWidth="9.28515625" defaultRowHeight="12.75"/>
  <cols>
    <col min="1" max="1" width="5" style="29" customWidth="1"/>
    <col min="2" max="2" width="49" style="28" customWidth="1"/>
    <col min="3" max="3" width="14.28515625" style="28" customWidth="1"/>
    <col min="4" max="4" width="21.7109375" style="28" customWidth="1"/>
    <col min="5" max="5" width="5" style="29" customWidth="1"/>
    <col min="6" max="6" width="9.28515625" style="28"/>
    <col min="7" max="30" width="9.28515625" style="708"/>
    <col min="31" max="16384" width="9.28515625" style="28"/>
  </cols>
  <sheetData>
    <row r="1" spans="1:11">
      <c r="A1" s="710" t="s">
        <v>1017</v>
      </c>
      <c r="B1" s="708"/>
      <c r="C1" s="706"/>
      <c r="D1" s="708"/>
      <c r="E1" s="709"/>
    </row>
    <row r="2" spans="1:11" ht="7.5" customHeight="1">
      <c r="A2" s="705"/>
      <c r="E2" s="34"/>
    </row>
    <row r="3" spans="1:11" ht="18" customHeight="1">
      <c r="A3" s="41" t="s">
        <v>215</v>
      </c>
      <c r="B3" s="42"/>
      <c r="C3" s="42"/>
      <c r="D3" s="42"/>
      <c r="E3" s="41"/>
    </row>
    <row r="4" spans="1:11" ht="10.5" customHeight="1" thickBot="1">
      <c r="A4" s="48"/>
      <c r="B4" s="49"/>
      <c r="C4" s="49"/>
      <c r="D4" s="49"/>
      <c r="E4" s="48"/>
    </row>
    <row r="5" spans="1:11">
      <c r="A5" s="260" t="s">
        <v>136</v>
      </c>
      <c r="B5" s="248" t="s">
        <v>216</v>
      </c>
      <c r="C5" s="248" t="s">
        <v>217</v>
      </c>
      <c r="D5" s="248" t="s">
        <v>218</v>
      </c>
      <c r="E5" s="260" t="s">
        <v>136</v>
      </c>
    </row>
    <row r="6" spans="1:11" ht="13.5" thickBot="1">
      <c r="A6" s="249" t="s">
        <v>137</v>
      </c>
      <c r="B6" s="250" t="s">
        <v>138</v>
      </c>
      <c r="C6" s="250" t="s">
        <v>139</v>
      </c>
      <c r="D6" s="250" t="s">
        <v>140</v>
      </c>
      <c r="E6" s="250" t="s">
        <v>137</v>
      </c>
    </row>
    <row r="7" spans="1:11">
      <c r="A7" s="217" t="s">
        <v>142</v>
      </c>
      <c r="B7" s="261" t="s">
        <v>219</v>
      </c>
      <c r="C7" s="262"/>
      <c r="D7" s="263"/>
      <c r="E7" s="217" t="s">
        <v>142</v>
      </c>
    </row>
    <row r="8" spans="1:11" ht="7.5" customHeight="1">
      <c r="A8" s="216"/>
      <c r="B8" s="264"/>
      <c r="C8" s="265"/>
      <c r="D8" s="266"/>
      <c r="E8" s="216"/>
    </row>
    <row r="9" spans="1:11">
      <c r="A9" s="201">
        <v>1</v>
      </c>
      <c r="B9" s="267" t="s">
        <v>220</v>
      </c>
      <c r="C9" s="268" t="s">
        <v>153</v>
      </c>
      <c r="D9" s="696">
        <v>0</v>
      </c>
      <c r="E9" s="201">
        <v>1</v>
      </c>
    </row>
    <row r="10" spans="1:11" ht="7.5" customHeight="1">
      <c r="A10" s="216"/>
      <c r="B10" s="269"/>
      <c r="C10" s="270"/>
      <c r="D10" s="271"/>
      <c r="E10" s="216"/>
    </row>
    <row r="11" spans="1:11">
      <c r="A11" s="216" t="s">
        <v>142</v>
      </c>
      <c r="B11" s="272" t="s">
        <v>222</v>
      </c>
      <c r="C11" s="273"/>
      <c r="D11" s="266"/>
      <c r="E11" s="216" t="s">
        <v>142</v>
      </c>
    </row>
    <row r="12" spans="1:11">
      <c r="A12" s="201">
        <v>2</v>
      </c>
      <c r="B12" s="274" t="s">
        <v>223</v>
      </c>
      <c r="C12" s="268" t="s">
        <v>149</v>
      </c>
      <c r="D12" s="697">
        <v>0</v>
      </c>
      <c r="E12" s="201">
        <v>2</v>
      </c>
    </row>
    <row r="13" spans="1:11">
      <c r="A13" s="201">
        <f t="shared" ref="A13:A18" si="0">1+A12</f>
        <v>3</v>
      </c>
      <c r="B13" s="274" t="s">
        <v>224</v>
      </c>
      <c r="C13" s="268" t="s">
        <v>150</v>
      </c>
      <c r="D13" s="698"/>
      <c r="E13" s="201">
        <f t="shared" ref="E13:E18" si="1">1+E12</f>
        <v>3</v>
      </c>
    </row>
    <row r="14" spans="1:11" ht="13.5">
      <c r="A14" s="201">
        <f t="shared" si="0"/>
        <v>4</v>
      </c>
      <c r="B14" s="274" t="s">
        <v>225</v>
      </c>
      <c r="C14" s="275"/>
      <c r="D14" s="698"/>
      <c r="E14" s="201">
        <f t="shared" si="1"/>
        <v>4</v>
      </c>
      <c r="K14" s="836"/>
    </row>
    <row r="15" spans="1:11">
      <c r="A15" s="201">
        <f t="shared" si="0"/>
        <v>5</v>
      </c>
      <c r="B15" s="274" t="s">
        <v>229</v>
      </c>
      <c r="C15" s="275"/>
      <c r="D15" s="698"/>
      <c r="E15" s="201">
        <f t="shared" si="1"/>
        <v>5</v>
      </c>
    </row>
    <row r="16" spans="1:11">
      <c r="A16" s="201">
        <f t="shared" si="0"/>
        <v>6</v>
      </c>
      <c r="B16" s="274" t="s">
        <v>230</v>
      </c>
      <c r="C16" s="275"/>
      <c r="D16" s="698"/>
      <c r="E16" s="201">
        <f t="shared" si="1"/>
        <v>6</v>
      </c>
    </row>
    <row r="17" spans="1:5">
      <c r="A17" s="201">
        <f t="shared" si="0"/>
        <v>7</v>
      </c>
      <c r="B17" s="274" t="s">
        <v>908</v>
      </c>
      <c r="C17" s="275"/>
      <c r="D17" s="698"/>
      <c r="E17" s="201">
        <f t="shared" si="1"/>
        <v>7</v>
      </c>
    </row>
    <row r="18" spans="1:5">
      <c r="A18" s="201">
        <f t="shared" si="0"/>
        <v>8</v>
      </c>
      <c r="B18" s="274" t="s">
        <v>231</v>
      </c>
      <c r="C18" s="275"/>
      <c r="D18" s="698"/>
      <c r="E18" s="201">
        <f t="shared" si="1"/>
        <v>8</v>
      </c>
    </row>
    <row r="19" spans="1:5">
      <c r="A19" s="201">
        <v>9</v>
      </c>
      <c r="B19" s="821" t="s">
        <v>909</v>
      </c>
      <c r="C19" s="275"/>
      <c r="D19" s="698"/>
      <c r="E19" s="201">
        <v>9</v>
      </c>
    </row>
    <row r="20" spans="1:5">
      <c r="A20" s="201">
        <v>10</v>
      </c>
      <c r="B20" s="821" t="s">
        <v>910</v>
      </c>
      <c r="C20" s="275"/>
      <c r="D20" s="698"/>
      <c r="E20" s="201">
        <v>10</v>
      </c>
    </row>
    <row r="21" spans="1:5">
      <c r="A21" s="201">
        <v>11</v>
      </c>
      <c r="B21" s="274" t="s">
        <v>245</v>
      </c>
      <c r="C21" s="268" t="s">
        <v>154</v>
      </c>
      <c r="D21" s="699"/>
      <c r="E21" s="201">
        <v>11</v>
      </c>
    </row>
    <row r="22" spans="1:5">
      <c r="A22" s="201">
        <f>1+A21</f>
        <v>12</v>
      </c>
      <c r="B22" s="274" t="s">
        <v>246</v>
      </c>
      <c r="C22" s="268" t="s">
        <v>155</v>
      </c>
      <c r="D22" s="699"/>
      <c r="E22" s="201">
        <f>1+E21</f>
        <v>12</v>
      </c>
    </row>
    <row r="23" spans="1:5">
      <c r="A23" s="201">
        <f>1+A22</f>
        <v>13</v>
      </c>
      <c r="B23" s="274" t="s">
        <v>247</v>
      </c>
      <c r="C23" s="268" t="s">
        <v>156</v>
      </c>
      <c r="D23" s="699"/>
      <c r="E23" s="201">
        <f>1+E22</f>
        <v>13</v>
      </c>
    </row>
    <row r="24" spans="1:5">
      <c r="A24" s="201">
        <f>1+A23</f>
        <v>14</v>
      </c>
      <c r="B24" s="274" t="s">
        <v>248</v>
      </c>
      <c r="C24" s="268" t="s">
        <v>157</v>
      </c>
      <c r="D24" s="700"/>
      <c r="E24" s="201">
        <f>1+E23</f>
        <v>14</v>
      </c>
    </row>
    <row r="25" spans="1:5">
      <c r="A25" s="201">
        <f>1+A24</f>
        <v>15</v>
      </c>
      <c r="B25" s="274" t="s">
        <v>249</v>
      </c>
      <c r="C25" s="277" t="s">
        <v>158</v>
      </c>
      <c r="D25" s="701"/>
      <c r="E25" s="201">
        <f>1+E24</f>
        <v>15</v>
      </c>
    </row>
    <row r="26" spans="1:5">
      <c r="A26" s="201">
        <v>16</v>
      </c>
      <c r="B26" s="824" t="s">
        <v>929</v>
      </c>
      <c r="C26" s="277" t="s">
        <v>88</v>
      </c>
      <c r="D26" s="702"/>
      <c r="E26" s="201">
        <v>16</v>
      </c>
    </row>
    <row r="27" spans="1:5">
      <c r="A27" s="201">
        <v>17</v>
      </c>
      <c r="B27" s="824" t="s">
        <v>928</v>
      </c>
      <c r="C27" s="277" t="s">
        <v>88</v>
      </c>
      <c r="D27" s="701"/>
      <c r="E27" s="201">
        <v>17</v>
      </c>
    </row>
    <row r="28" spans="1:5" ht="13.5" thickBot="1">
      <c r="A28" s="201">
        <v>18</v>
      </c>
      <c r="B28" s="276" t="s">
        <v>250</v>
      </c>
      <c r="C28" s="277" t="s">
        <v>159</v>
      </c>
      <c r="D28" s="703"/>
      <c r="E28" s="201">
        <v>18</v>
      </c>
    </row>
    <row r="29" spans="1:5">
      <c r="A29" s="201">
        <v>19</v>
      </c>
      <c r="B29" s="278" t="s">
        <v>1</v>
      </c>
      <c r="C29" s="268" t="s">
        <v>160</v>
      </c>
      <c r="D29" s="651">
        <f>SUM(D12:D28)</f>
        <v>0</v>
      </c>
      <c r="E29" s="201">
        <v>19</v>
      </c>
    </row>
    <row r="30" spans="1:5" ht="7.5" customHeight="1">
      <c r="A30" s="216"/>
      <c r="B30" s="269"/>
      <c r="C30" s="270"/>
      <c r="D30" s="271"/>
      <c r="E30" s="216"/>
    </row>
    <row r="31" spans="1:5">
      <c r="A31" s="216" t="s">
        <v>142</v>
      </c>
      <c r="B31" s="272" t="s">
        <v>251</v>
      </c>
      <c r="C31" s="279"/>
      <c r="D31" s="266"/>
      <c r="E31" s="216" t="s">
        <v>142</v>
      </c>
    </row>
    <row r="32" spans="1:5">
      <c r="A32" s="201">
        <v>20</v>
      </c>
      <c r="B32" s="821" t="s">
        <v>911</v>
      </c>
      <c r="C32" s="275"/>
      <c r="D32" s="696">
        <v>0</v>
      </c>
      <c r="E32" s="201">
        <v>20</v>
      </c>
    </row>
    <row r="33" spans="1:5">
      <c r="A33" s="201">
        <v>21</v>
      </c>
      <c r="B33" s="274" t="s">
        <v>252</v>
      </c>
      <c r="C33" s="275"/>
      <c r="D33" s="698"/>
      <c r="E33" s="201">
        <v>21</v>
      </c>
    </row>
    <row r="34" spans="1:5">
      <c r="A34" s="201">
        <v>22</v>
      </c>
      <c r="B34" s="823" t="s">
        <v>912</v>
      </c>
      <c r="C34" s="275"/>
      <c r="D34" s="699"/>
      <c r="E34" s="201">
        <v>22</v>
      </c>
    </row>
    <row r="35" spans="1:5" ht="7.5" customHeight="1" thickBot="1">
      <c r="A35" s="280"/>
      <c r="B35" s="271"/>
      <c r="C35" s="281"/>
      <c r="D35" s="269"/>
      <c r="E35" s="280"/>
    </row>
    <row r="36" spans="1:5">
      <c r="A36" s="201">
        <v>23</v>
      </c>
      <c r="B36" s="282" t="s">
        <v>253</v>
      </c>
      <c r="C36" s="283"/>
      <c r="D36" s="651">
        <f>D9-D29+D32+D33+D34</f>
        <v>0</v>
      </c>
      <c r="E36" s="201">
        <v>23</v>
      </c>
    </row>
    <row r="37" spans="1:5">
      <c r="A37" s="216" t="s">
        <v>142</v>
      </c>
      <c r="B37" s="284" t="s">
        <v>254</v>
      </c>
      <c r="C37" s="270"/>
      <c r="D37" s="271"/>
      <c r="E37" s="216" t="s">
        <v>142</v>
      </c>
    </row>
    <row r="38" spans="1:5" ht="7.5" customHeight="1">
      <c r="A38" s="216"/>
      <c r="B38" s="285"/>
      <c r="C38" s="270"/>
      <c r="D38" s="265"/>
      <c r="E38" s="216"/>
    </row>
    <row r="39" spans="1:5">
      <c r="A39" s="216" t="s">
        <v>142</v>
      </c>
      <c r="B39" s="238" t="s">
        <v>255</v>
      </c>
      <c r="C39" s="279"/>
      <c r="D39" s="265"/>
      <c r="E39" s="216" t="s">
        <v>142</v>
      </c>
    </row>
    <row r="40" spans="1:5" ht="7.5" customHeight="1">
      <c r="A40" s="216"/>
      <c r="B40" s="264"/>
      <c r="C40" s="270"/>
      <c r="D40" s="265"/>
      <c r="E40" s="216"/>
    </row>
    <row r="41" spans="1:5">
      <c r="A41" s="216" t="s">
        <v>142</v>
      </c>
      <c r="B41" s="272" t="s">
        <v>256</v>
      </c>
      <c r="C41" s="279"/>
      <c r="D41" s="266"/>
      <c r="E41" s="216" t="s">
        <v>142</v>
      </c>
    </row>
    <row r="42" spans="1:5">
      <c r="A42" s="201">
        <v>24</v>
      </c>
      <c r="B42" s="274" t="s">
        <v>257</v>
      </c>
      <c r="C42" s="275"/>
      <c r="D42" s="697" t="s">
        <v>221</v>
      </c>
      <c r="E42" s="201">
        <v>24</v>
      </c>
    </row>
    <row r="43" spans="1:5">
      <c r="A43" s="201">
        <f>1+A42</f>
        <v>25</v>
      </c>
      <c r="B43" s="274" t="s">
        <v>258</v>
      </c>
      <c r="C43" s="275"/>
      <c r="D43" s="698"/>
      <c r="E43" s="201">
        <f>1+E42</f>
        <v>25</v>
      </c>
    </row>
    <row r="44" spans="1:5">
      <c r="A44" s="201">
        <f>1+A43</f>
        <v>26</v>
      </c>
      <c r="B44" s="274" t="s">
        <v>259</v>
      </c>
      <c r="C44" s="268" t="s">
        <v>87</v>
      </c>
      <c r="D44" s="698"/>
      <c r="E44" s="201">
        <f>1+E43</f>
        <v>26</v>
      </c>
    </row>
    <row r="45" spans="1:5">
      <c r="A45" s="201">
        <f>1+A44</f>
        <v>27</v>
      </c>
      <c r="B45" s="286" t="s">
        <v>260</v>
      </c>
      <c r="C45" s="287"/>
      <c r="D45" s="699"/>
      <c r="E45" s="201">
        <f>1+E44</f>
        <v>27</v>
      </c>
    </row>
    <row r="46" spans="1:5">
      <c r="A46" s="201">
        <v>28</v>
      </c>
      <c r="B46" s="286" t="s">
        <v>261</v>
      </c>
      <c r="C46" s="275"/>
      <c r="D46" s="699"/>
      <c r="E46" s="201">
        <v>28</v>
      </c>
    </row>
    <row r="47" spans="1:5">
      <c r="A47" s="201">
        <v>29</v>
      </c>
      <c r="B47" s="274" t="s">
        <v>262</v>
      </c>
      <c r="C47" s="275"/>
      <c r="D47" s="698"/>
      <c r="E47" s="201">
        <v>29</v>
      </c>
    </row>
    <row r="48" spans="1:5">
      <c r="A48" s="201">
        <f>1+A47</f>
        <v>30</v>
      </c>
      <c r="B48" s="274" t="s">
        <v>263</v>
      </c>
      <c r="C48" s="288"/>
      <c r="D48" s="698"/>
      <c r="E48" s="201">
        <f>1+E47</f>
        <v>30</v>
      </c>
    </row>
    <row r="49" spans="1:8">
      <c r="A49" s="201">
        <f>1+A48</f>
        <v>31</v>
      </c>
      <c r="B49" s="274" t="s">
        <v>264</v>
      </c>
      <c r="C49" s="289" t="s">
        <v>161</v>
      </c>
      <c r="D49" s="698">
        <v>0</v>
      </c>
      <c r="E49" s="201">
        <f>1+E48</f>
        <v>31</v>
      </c>
    </row>
    <row r="50" spans="1:8" ht="13.5" thickBot="1">
      <c r="A50" s="201">
        <f>1+A49</f>
        <v>32</v>
      </c>
      <c r="B50" s="821" t="s">
        <v>913</v>
      </c>
      <c r="C50" s="275"/>
      <c r="D50" s="698"/>
      <c r="E50" s="201">
        <f>1+E49</f>
        <v>32</v>
      </c>
    </row>
    <row r="51" spans="1:8">
      <c r="A51" s="201">
        <f>1+A50</f>
        <v>33</v>
      </c>
      <c r="B51" s="278" t="s">
        <v>2</v>
      </c>
      <c r="C51" s="275"/>
      <c r="D51" s="651">
        <f>SUM(D42:D50)</f>
        <v>0</v>
      </c>
      <c r="E51" s="201">
        <f>1+E50</f>
        <v>33</v>
      </c>
    </row>
    <row r="52" spans="1:8" ht="7.5" customHeight="1">
      <c r="A52" s="216"/>
      <c r="B52" s="269"/>
      <c r="C52" s="270"/>
      <c r="D52" s="271"/>
      <c r="E52" s="216"/>
    </row>
    <row r="53" spans="1:8">
      <c r="A53" s="216" t="s">
        <v>142</v>
      </c>
      <c r="B53" s="272" t="s">
        <v>265</v>
      </c>
      <c r="C53" s="279"/>
      <c r="D53" s="265"/>
      <c r="E53" s="216" t="s">
        <v>142</v>
      </c>
    </row>
    <row r="54" spans="1:8">
      <c r="A54" s="201">
        <v>33.5</v>
      </c>
      <c r="B54" s="821" t="s">
        <v>914</v>
      </c>
      <c r="C54" s="279"/>
      <c r="D54" s="697">
        <v>0</v>
      </c>
      <c r="E54" s="201">
        <v>33.5</v>
      </c>
    </row>
    <row r="55" spans="1:8">
      <c r="A55" s="201">
        <v>34</v>
      </c>
      <c r="B55" s="821" t="s">
        <v>915</v>
      </c>
      <c r="C55" s="275"/>
      <c r="D55" s="704"/>
      <c r="E55" s="201">
        <v>34</v>
      </c>
    </row>
    <row r="56" spans="1:8" ht="13.5" thickBot="1">
      <c r="A56" s="201">
        <f>1+A55</f>
        <v>35</v>
      </c>
      <c r="B56" s="821" t="s">
        <v>916</v>
      </c>
      <c r="C56" s="275"/>
      <c r="D56" s="704">
        <v>0</v>
      </c>
      <c r="E56" s="201">
        <f>1+E55</f>
        <v>35</v>
      </c>
    </row>
    <row r="57" spans="1:8" ht="13.5" thickBot="1">
      <c r="A57" s="201">
        <f>1+A56</f>
        <v>36</v>
      </c>
      <c r="B57" s="274" t="s">
        <v>3</v>
      </c>
      <c r="C57" s="275"/>
      <c r="D57" s="652">
        <f>SUM(D54:D56)</f>
        <v>0</v>
      </c>
      <c r="E57" s="201">
        <f>1+E56</f>
        <v>36</v>
      </c>
    </row>
    <row r="58" spans="1:8">
      <c r="A58" s="201">
        <v>37</v>
      </c>
      <c r="B58" s="290" t="s">
        <v>266</v>
      </c>
      <c r="C58" s="291"/>
      <c r="D58" s="653">
        <f>D51-D57</f>
        <v>0</v>
      </c>
      <c r="E58" s="201">
        <v>37</v>
      </c>
    </row>
    <row r="59" spans="1:8" ht="13.5" thickBot="1">
      <c r="A59" s="292" t="s">
        <v>142</v>
      </c>
      <c r="B59" s="293" t="s">
        <v>267</v>
      </c>
      <c r="C59" s="294"/>
      <c r="D59" s="295"/>
      <c r="E59" s="292" t="s">
        <v>142</v>
      </c>
    </row>
    <row r="60" spans="1:8" ht="12.75" customHeight="1">
      <c r="A60" s="34"/>
      <c r="B60" s="50"/>
      <c r="C60" s="34"/>
      <c r="D60" s="34"/>
      <c r="E60" s="34"/>
      <c r="F60" s="34"/>
      <c r="G60" s="921"/>
      <c r="H60" s="921"/>
    </row>
    <row r="61" spans="1:8" ht="11.25" customHeight="1">
      <c r="A61" s="34"/>
      <c r="B61" s="50"/>
      <c r="C61" s="34"/>
      <c r="D61" s="34"/>
      <c r="E61" s="34"/>
      <c r="F61" s="34"/>
      <c r="G61" s="921"/>
      <c r="H61" s="921"/>
    </row>
    <row r="62" spans="1:8" ht="4.5" customHeight="1">
      <c r="A62" s="34"/>
      <c r="B62" s="50"/>
      <c r="C62" s="34"/>
      <c r="D62" s="34"/>
      <c r="E62" s="34"/>
      <c r="F62" s="34"/>
      <c r="G62" s="921"/>
      <c r="H62" s="921"/>
    </row>
    <row r="63" spans="1:8" ht="18.75">
      <c r="A63" s="145" t="s">
        <v>20</v>
      </c>
      <c r="B63" s="42"/>
      <c r="C63" s="42"/>
      <c r="D63" s="42"/>
      <c r="E63" s="41"/>
    </row>
    <row r="67" spans="2:2">
      <c r="B67" s="31"/>
    </row>
  </sheetData>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13" operator="notEqual" id="{D1FFAB3D-7498-45AE-8D1A-030A63CAE5D9}">
            <xm:f>'21 '!$D$34</xm:f>
            <x14:dxf>
              <fill>
                <patternFill>
                  <bgColor rgb="FFFFFF00"/>
                </patternFill>
              </fill>
            </x14:dxf>
          </x14:cfRule>
          <xm:sqref>D9</xm:sqref>
        </x14:conditionalFormatting>
        <x14:conditionalFormatting xmlns:xm="http://schemas.microsoft.com/office/excel/2006/main">
          <x14:cfRule type="cellIs" priority="12" operator="notEqual" id="{42CCCA8D-7FB4-49CE-8731-5A42D233429C}">
            <xm:f>'25 '!$D$38</xm:f>
            <x14:dxf>
              <fill>
                <patternFill>
                  <bgColor rgb="FFFFFF00"/>
                </patternFill>
              </fill>
            </x14:dxf>
          </x14:cfRule>
          <xm:sqref>D12</xm:sqref>
        </x14:conditionalFormatting>
        <x14:conditionalFormatting xmlns:xm="http://schemas.microsoft.com/office/excel/2006/main">
          <x14:cfRule type="cellIs" priority="11" operator="notEqual" id="{F7244488-C58F-40BA-920A-4AC9185CB92F}">
            <xm:f>'25 '!$D$41</xm:f>
            <x14:dxf>
              <fill>
                <patternFill>
                  <bgColor rgb="FFFFFF00"/>
                </patternFill>
              </fill>
            </x14:dxf>
          </x14:cfRule>
          <xm:sqref>D13</xm:sqref>
        </x14:conditionalFormatting>
        <x14:conditionalFormatting xmlns:xm="http://schemas.microsoft.com/office/excel/2006/main">
          <x14:cfRule type="cellIs" priority="10" operator="notEqual" id="{91B64F64-B0D3-4ED0-B33D-41AF0460728B}">
            <xm:f>'25 '!$D$44</xm:f>
            <x14:dxf>
              <fill>
                <patternFill>
                  <bgColor rgb="FFFFFF00"/>
                </patternFill>
              </fill>
            </x14:dxf>
          </x14:cfRule>
          <xm:sqref>D21</xm:sqref>
        </x14:conditionalFormatting>
        <x14:conditionalFormatting xmlns:xm="http://schemas.microsoft.com/office/excel/2006/main">
          <x14:cfRule type="cellIs" priority="9" operator="notEqual" id="{64747BB0-EDEA-4749-AF36-7626464BE3C1}">
            <xm:f>'25 '!$D$45</xm:f>
            <x14:dxf>
              <fill>
                <patternFill>
                  <bgColor rgb="FFFFFF00"/>
                </patternFill>
              </fill>
            </x14:dxf>
          </x14:cfRule>
          <xm:sqref>D22</xm:sqref>
        </x14:conditionalFormatting>
        <x14:conditionalFormatting xmlns:xm="http://schemas.microsoft.com/office/excel/2006/main">
          <x14:cfRule type="cellIs" priority="8" operator="notEqual" id="{5B1B80DC-CFCD-413D-8CA0-3601A26FCB8B}">
            <xm:f>'25 '!$D$46</xm:f>
            <x14:dxf>
              <fill>
                <patternFill>
                  <bgColor rgb="FFFFFF00"/>
                </patternFill>
              </fill>
            </x14:dxf>
          </x14:cfRule>
          <xm:sqref>D23</xm:sqref>
        </x14:conditionalFormatting>
        <x14:conditionalFormatting xmlns:xm="http://schemas.microsoft.com/office/excel/2006/main">
          <x14:cfRule type="cellIs" priority="7" operator="notEqual" id="{D4F84E4E-F6BD-4717-B253-108C2171229D}">
            <xm:f>'25 '!$D$47</xm:f>
            <x14:dxf>
              <fill>
                <patternFill>
                  <bgColor rgb="FFFFFF00"/>
                </patternFill>
              </fill>
            </x14:dxf>
          </x14:cfRule>
          <xm:sqref>D24</xm:sqref>
        </x14:conditionalFormatting>
        <x14:conditionalFormatting xmlns:xm="http://schemas.microsoft.com/office/excel/2006/main">
          <x14:cfRule type="cellIs" priority="6" operator="notEqual" id="{61129243-5864-4686-B71F-7202E592AF0E}">
            <xm:f>'25 '!$D$48</xm:f>
            <x14:dxf>
              <fill>
                <patternFill>
                  <bgColor rgb="FFFFFF00"/>
                </patternFill>
              </fill>
            </x14:dxf>
          </x14:cfRule>
          <xm:sqref>D25</xm:sqref>
        </x14:conditionalFormatting>
        <x14:conditionalFormatting xmlns:xm="http://schemas.microsoft.com/office/excel/2006/main">
          <x14:cfRule type="cellIs" priority="4" operator="notEqual" id="{760A8C64-D5D0-47BF-9D5E-439AB7968624}">
            <xm:f>'25 '!$D$50</xm:f>
            <x14:dxf>
              <fill>
                <patternFill>
                  <bgColor rgb="FFFFFF00"/>
                </patternFill>
              </fill>
            </x14:dxf>
          </x14:cfRule>
          <xm:sqref>D28</xm:sqref>
        </x14:conditionalFormatting>
        <x14:conditionalFormatting xmlns:xm="http://schemas.microsoft.com/office/excel/2006/main">
          <x14:cfRule type="cellIs" priority="3" operator="notEqual" id="{FBDA6532-593F-454B-A4FA-BC671F8FD0B7}">
            <xm:f>'25 '!$D$52</xm:f>
            <x14:dxf>
              <fill>
                <patternFill>
                  <bgColor rgb="FFFFFF00"/>
                </patternFill>
              </fill>
            </x14:dxf>
          </x14:cfRule>
          <xm:sqref>D29</xm:sqref>
        </x14:conditionalFormatting>
        <x14:conditionalFormatting xmlns:xm="http://schemas.microsoft.com/office/excel/2006/main">
          <x14:cfRule type="cellIs" priority="2" operator="notEqual" id="{472BE9EE-8D84-4B25-9F95-0E67DFAAB05D}">
            <xm:f>'18 '!$D$20</xm:f>
            <x14:dxf>
              <fill>
                <patternFill>
                  <bgColor rgb="FFFFFF00"/>
                </patternFill>
              </fill>
            </x14:dxf>
          </x14:cfRule>
          <xm:sqref>D44</xm:sqref>
        </x14:conditionalFormatting>
        <x14:conditionalFormatting xmlns:xm="http://schemas.microsoft.com/office/excel/2006/main">
          <x14:cfRule type="cellIs" priority="1" operator="notEqual" id="{7266EAFB-4305-457B-94DC-1908A7E45CED}">
            <xm:f>'18 '!$E$38</xm:f>
            <x14:dxf>
              <fill>
                <patternFill>
                  <bgColor rgb="FFFFFF00"/>
                </patternFill>
              </fill>
            </x14:dxf>
          </x14:cfRule>
          <xm:sqref>D49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autoPageBreaks="0"/>
  </sheetPr>
  <dimension ref="A1:AD63"/>
  <sheetViews>
    <sheetView showGridLines="0" showOutlineSymbols="0" topLeftCell="A6" zoomScale="90" zoomScaleNormal="90" workbookViewId="0">
      <selection activeCell="C28" sqref="C28"/>
    </sheetView>
  </sheetViews>
  <sheetFormatPr defaultColWidth="9.28515625" defaultRowHeight="12.75"/>
  <cols>
    <col min="1" max="1" width="5" style="28" customWidth="1"/>
    <col min="2" max="2" width="49" style="28" customWidth="1"/>
    <col min="3" max="3" width="13.7109375" style="28" customWidth="1"/>
    <col min="4" max="4" width="21.7109375" style="28" customWidth="1"/>
    <col min="5" max="5" width="5" style="28" customWidth="1"/>
    <col min="6" max="6" width="9.28515625" style="28"/>
    <col min="7" max="30" width="9.28515625" style="708"/>
    <col min="31" max="16384" width="9.28515625" style="28"/>
  </cols>
  <sheetData>
    <row r="1" spans="1:5">
      <c r="A1" s="710" t="s">
        <v>1022</v>
      </c>
    </row>
    <row r="3" spans="1:5" ht="16.5" customHeight="1">
      <c r="A3" s="32" t="s">
        <v>268</v>
      </c>
      <c r="B3" s="37"/>
      <c r="C3" s="37"/>
      <c r="D3" s="37"/>
      <c r="E3" s="37"/>
    </row>
    <row r="4" spans="1:5" ht="9" customHeight="1" thickBot="1">
      <c r="A4" s="51"/>
      <c r="B4" s="51"/>
      <c r="C4" s="51"/>
      <c r="D4" s="51"/>
      <c r="E4" s="52"/>
    </row>
    <row r="5" spans="1:5">
      <c r="A5" s="246" t="s">
        <v>136</v>
      </c>
      <c r="B5" s="248" t="s">
        <v>216</v>
      </c>
      <c r="C5" s="254" t="s">
        <v>217</v>
      </c>
      <c r="D5" s="246" t="s">
        <v>218</v>
      </c>
      <c r="E5" s="246" t="s">
        <v>136</v>
      </c>
    </row>
    <row r="6" spans="1:5" ht="13.5" thickBot="1">
      <c r="A6" s="252" t="s">
        <v>137</v>
      </c>
      <c r="B6" s="250" t="s">
        <v>138</v>
      </c>
      <c r="C6" s="252" t="s">
        <v>139</v>
      </c>
      <c r="D6" s="252" t="s">
        <v>140</v>
      </c>
      <c r="E6" s="252" t="s">
        <v>137</v>
      </c>
    </row>
    <row r="7" spans="1:5">
      <c r="A7" s="296" t="s">
        <v>142</v>
      </c>
      <c r="B7" s="218" t="s">
        <v>269</v>
      </c>
      <c r="C7" s="297"/>
      <c r="D7" s="199"/>
      <c r="E7" s="296" t="s">
        <v>142</v>
      </c>
    </row>
    <row r="8" spans="1:5">
      <c r="A8" s="46">
        <v>38</v>
      </c>
      <c r="B8" s="274" t="s">
        <v>904</v>
      </c>
      <c r="C8" s="298"/>
      <c r="D8" s="711">
        <v>0</v>
      </c>
      <c r="E8" s="46">
        <v>38</v>
      </c>
    </row>
    <row r="9" spans="1:5">
      <c r="A9" s="46">
        <f>1+A8</f>
        <v>39</v>
      </c>
      <c r="B9" s="274" t="s">
        <v>270</v>
      </c>
      <c r="C9" s="298"/>
      <c r="D9" s="712"/>
      <c r="E9" s="46">
        <f>1+E8</f>
        <v>39</v>
      </c>
    </row>
    <row r="10" spans="1:5">
      <c r="A10" s="46">
        <f>1+A9</f>
        <v>40</v>
      </c>
      <c r="B10" s="274" t="s">
        <v>905</v>
      </c>
      <c r="C10" s="298"/>
      <c r="D10" s="712"/>
      <c r="E10" s="46">
        <f>1+E9</f>
        <v>40</v>
      </c>
    </row>
    <row r="11" spans="1:5">
      <c r="A11" s="46">
        <f>1+A10</f>
        <v>41</v>
      </c>
      <c r="B11" s="274" t="s">
        <v>906</v>
      </c>
      <c r="C11" s="298"/>
      <c r="D11" s="712"/>
      <c r="E11" s="46">
        <f>1+E10</f>
        <v>41</v>
      </c>
    </row>
    <row r="12" spans="1:5">
      <c r="A12" s="46">
        <v>42</v>
      </c>
      <c r="B12" s="274" t="s">
        <v>273</v>
      </c>
      <c r="C12" s="298"/>
      <c r="D12" s="712"/>
      <c r="E12" s="46">
        <v>42</v>
      </c>
    </row>
    <row r="13" spans="1:5" ht="13.5" thickBot="1">
      <c r="A13" s="46">
        <v>43</v>
      </c>
      <c r="B13" s="274" t="s">
        <v>274</v>
      </c>
      <c r="C13" s="298"/>
      <c r="D13" s="712"/>
      <c r="E13" s="46">
        <v>43</v>
      </c>
    </row>
    <row r="14" spans="1:5" ht="13.5" thickBot="1">
      <c r="A14" s="46">
        <v>44</v>
      </c>
      <c r="B14" s="278" t="s">
        <v>4</v>
      </c>
      <c r="C14" s="298"/>
      <c r="D14" s="654">
        <f>SUM(D8:D13)</f>
        <v>0</v>
      </c>
      <c r="E14" s="46">
        <f>1+E13</f>
        <v>44</v>
      </c>
    </row>
    <row r="15" spans="1:5">
      <c r="A15" s="201">
        <v>45</v>
      </c>
      <c r="B15" s="282" t="s">
        <v>275</v>
      </c>
      <c r="C15" s="299"/>
      <c r="D15" s="653">
        <f>'10  '!D58-'11 '!D14</f>
        <v>0</v>
      </c>
      <c r="E15" s="201">
        <v>45</v>
      </c>
    </row>
    <row r="16" spans="1:5">
      <c r="A16" s="216" t="s">
        <v>142</v>
      </c>
      <c r="B16" s="284" t="s">
        <v>276</v>
      </c>
      <c r="C16" s="265"/>
      <c r="D16" s="271"/>
      <c r="E16" s="216" t="s">
        <v>142</v>
      </c>
    </row>
    <row r="17" spans="1:5" ht="7.5" customHeight="1">
      <c r="A17" s="300"/>
      <c r="B17" s="301"/>
      <c r="C17" s="301"/>
      <c r="D17" s="301"/>
      <c r="E17" s="300"/>
    </row>
    <row r="18" spans="1:5">
      <c r="A18" s="216" t="s">
        <v>142</v>
      </c>
      <c r="B18" s="302" t="s">
        <v>277</v>
      </c>
      <c r="C18" s="303"/>
      <c r="D18" s="266"/>
      <c r="E18" s="216" t="s">
        <v>142</v>
      </c>
    </row>
    <row r="19" spans="1:5">
      <c r="A19" s="201">
        <v>46</v>
      </c>
      <c r="B19" s="274" t="s">
        <v>278</v>
      </c>
      <c r="C19" s="304"/>
      <c r="D19" s="697" t="s">
        <v>221</v>
      </c>
      <c r="E19" s="201">
        <v>46</v>
      </c>
    </row>
    <row r="20" spans="1:5">
      <c r="A20" s="201">
        <f>1+A19</f>
        <v>47</v>
      </c>
      <c r="B20" s="274" t="s">
        <v>232</v>
      </c>
      <c r="C20" s="304"/>
      <c r="D20" s="697"/>
      <c r="E20" s="201">
        <f>1+E19</f>
        <v>47</v>
      </c>
    </row>
    <row r="21" spans="1:5">
      <c r="A21" s="201">
        <f>1+A20</f>
        <v>48</v>
      </c>
      <c r="B21" s="274" t="s">
        <v>233</v>
      </c>
      <c r="C21" s="304"/>
      <c r="D21" s="697"/>
      <c r="E21" s="201">
        <f>1+E20</f>
        <v>48</v>
      </c>
    </row>
    <row r="22" spans="1:5">
      <c r="A22" s="201">
        <f>1+A21</f>
        <v>49</v>
      </c>
      <c r="B22" s="274" t="s">
        <v>279</v>
      </c>
      <c r="C22" s="304"/>
      <c r="D22" s="697"/>
      <c r="E22" s="201">
        <f>1+E21</f>
        <v>49</v>
      </c>
    </row>
    <row r="23" spans="1:5">
      <c r="A23" s="46">
        <f>1+A22</f>
        <v>50</v>
      </c>
      <c r="B23" s="274" t="s">
        <v>280</v>
      </c>
      <c r="C23" s="298"/>
      <c r="D23" s="711"/>
      <c r="E23" s="46">
        <f>1+E22</f>
        <v>50</v>
      </c>
    </row>
    <row r="24" spans="1:5" ht="13.5" thickBot="1">
      <c r="A24" s="46">
        <v>51</v>
      </c>
      <c r="B24" s="274" t="s">
        <v>5</v>
      </c>
      <c r="C24" s="298"/>
      <c r="D24" s="713"/>
      <c r="E24" s="46">
        <v>51</v>
      </c>
    </row>
    <row r="25" spans="1:5" ht="13.5" thickBot="1">
      <c r="A25" s="46">
        <v>52</v>
      </c>
      <c r="B25" s="278" t="s">
        <v>6</v>
      </c>
      <c r="C25" s="298"/>
      <c r="D25" s="654">
        <f>SUM(D19:D24)</f>
        <v>0</v>
      </c>
      <c r="E25" s="46">
        <v>52</v>
      </c>
    </row>
    <row r="26" spans="1:5">
      <c r="A26" s="46">
        <v>53</v>
      </c>
      <c r="B26" s="282" t="s">
        <v>281</v>
      </c>
      <c r="C26" s="305"/>
      <c r="D26" s="654">
        <f>'10  '!D36+'11 '!D15-'11 '!D25</f>
        <v>0</v>
      </c>
      <c r="E26" s="46">
        <v>53</v>
      </c>
    </row>
    <row r="27" spans="1:5">
      <c r="A27" s="196" t="s">
        <v>142</v>
      </c>
      <c r="B27" s="306" t="s">
        <v>282</v>
      </c>
      <c r="C27" s="212"/>
      <c r="D27" s="208"/>
      <c r="E27" s="196" t="s">
        <v>142</v>
      </c>
    </row>
    <row r="28" spans="1:5" ht="7.5" customHeight="1">
      <c r="A28" s="216"/>
      <c r="B28" s="307"/>
      <c r="C28" s="265"/>
      <c r="D28" s="265"/>
      <c r="E28" s="216"/>
    </row>
    <row r="29" spans="1:5">
      <c r="A29" s="196" t="s">
        <v>142</v>
      </c>
      <c r="B29" s="302" t="s">
        <v>283</v>
      </c>
      <c r="C29" s="297"/>
      <c r="D29" s="199"/>
      <c r="E29" s="196" t="s">
        <v>142</v>
      </c>
    </row>
    <row r="30" spans="1:5">
      <c r="A30" s="46">
        <v>54</v>
      </c>
      <c r="B30" s="274" t="s">
        <v>284</v>
      </c>
      <c r="C30" s="200" t="s">
        <v>492</v>
      </c>
      <c r="D30" s="711">
        <v>0</v>
      </c>
      <c r="E30" s="46">
        <v>54</v>
      </c>
    </row>
    <row r="31" spans="1:5">
      <c r="A31" s="46">
        <f>1+A30</f>
        <v>55</v>
      </c>
      <c r="B31" s="274" t="s">
        <v>491</v>
      </c>
      <c r="C31" s="200" t="s">
        <v>620</v>
      </c>
      <c r="D31" s="712"/>
      <c r="E31" s="46">
        <f>1+E30</f>
        <v>55</v>
      </c>
    </row>
    <row r="32" spans="1:5" ht="13.5" thickBot="1">
      <c r="A32" s="46">
        <f>1+A31</f>
        <v>56</v>
      </c>
      <c r="B32" s="274" t="s">
        <v>285</v>
      </c>
      <c r="C32" s="298"/>
      <c r="D32" s="712"/>
      <c r="E32" s="46">
        <f>1+E31</f>
        <v>56</v>
      </c>
    </row>
    <row r="33" spans="1:8">
      <c r="A33" s="46">
        <v>57</v>
      </c>
      <c r="B33" s="278" t="s">
        <v>7</v>
      </c>
      <c r="C33" s="298"/>
      <c r="D33" s="654">
        <f>SUM(D30:D32)</f>
        <v>0</v>
      </c>
      <c r="E33" s="46">
        <v>57</v>
      </c>
    </row>
    <row r="34" spans="1:8" ht="13.5" thickBot="1">
      <c r="A34" s="202"/>
      <c r="B34" s="308"/>
      <c r="C34" s="212"/>
      <c r="D34" s="204"/>
      <c r="E34" s="202"/>
    </row>
    <row r="35" spans="1:8" ht="14.1" customHeight="1" thickBot="1">
      <c r="A35" s="46">
        <v>58</v>
      </c>
      <c r="B35" s="309" t="s">
        <v>286</v>
      </c>
      <c r="C35" s="212"/>
      <c r="D35" s="657">
        <f>D26+D33</f>
        <v>0</v>
      </c>
      <c r="E35" s="46">
        <v>58</v>
      </c>
    </row>
    <row r="36" spans="1:8" ht="14.1" customHeight="1" thickBot="1">
      <c r="A36" s="310"/>
      <c r="B36" s="311" t="s">
        <v>287</v>
      </c>
      <c r="C36" s="312"/>
      <c r="D36" s="313"/>
      <c r="E36" s="310"/>
    </row>
    <row r="37" spans="1:8" ht="17.25" customHeight="1">
      <c r="A37" s="314"/>
      <c r="B37" s="315"/>
      <c r="C37" s="316"/>
      <c r="D37" s="316"/>
      <c r="E37" s="316"/>
      <c r="F37" s="29"/>
      <c r="G37" s="921"/>
      <c r="H37" s="921"/>
    </row>
    <row r="38" spans="1:8" ht="12.75" customHeight="1">
      <c r="A38" s="314"/>
      <c r="B38" s="214"/>
      <c r="C38" s="214"/>
      <c r="D38" s="214"/>
      <c r="E38" s="314"/>
    </row>
    <row r="39" spans="1:8" ht="16.5" customHeight="1">
      <c r="A39" s="213" t="s">
        <v>288</v>
      </c>
      <c r="B39" s="317"/>
      <c r="C39" s="100"/>
      <c r="D39" s="100"/>
      <c r="E39" s="213"/>
    </row>
    <row r="40" spans="1:8" ht="8.25" customHeight="1" thickBot="1">
      <c r="A40" s="318"/>
      <c r="B40" s="319"/>
      <c r="C40" s="320"/>
      <c r="D40" s="320"/>
      <c r="E40" s="318"/>
    </row>
    <row r="41" spans="1:8">
      <c r="A41" s="247" t="s">
        <v>136</v>
      </c>
      <c r="B41" s="321" t="s">
        <v>216</v>
      </c>
      <c r="C41" s="255" t="s">
        <v>217</v>
      </c>
      <c r="D41" s="247" t="s">
        <v>218</v>
      </c>
      <c r="E41" s="247" t="s">
        <v>136</v>
      </c>
    </row>
    <row r="42" spans="1:8" ht="13.5" thickBot="1">
      <c r="A42" s="252" t="s">
        <v>137</v>
      </c>
      <c r="B42" s="322" t="s">
        <v>138</v>
      </c>
      <c r="C42" s="252" t="s">
        <v>139</v>
      </c>
      <c r="D42" s="252" t="s">
        <v>140</v>
      </c>
      <c r="E42" s="252" t="s">
        <v>137</v>
      </c>
    </row>
    <row r="43" spans="1:8">
      <c r="A43" s="323"/>
      <c r="B43" s="552"/>
      <c r="C43" s="195"/>
      <c r="D43" s="324"/>
      <c r="E43" s="323"/>
    </row>
    <row r="44" spans="1:8">
      <c r="A44" s="46">
        <v>59</v>
      </c>
      <c r="B44" s="553" t="s">
        <v>1023</v>
      </c>
      <c r="C44" s="305"/>
      <c r="D44" s="714">
        <v>0</v>
      </c>
      <c r="E44" s="46">
        <v>59</v>
      </c>
    </row>
    <row r="45" spans="1:8">
      <c r="A45" s="280"/>
      <c r="B45" s="554"/>
      <c r="C45" s="265"/>
      <c r="D45" s="325"/>
      <c r="E45" s="280"/>
    </row>
    <row r="46" spans="1:8">
      <c r="A46" s="201">
        <f>1+A44</f>
        <v>60</v>
      </c>
      <c r="B46" s="553" t="s">
        <v>289</v>
      </c>
      <c r="C46" s="274" t="s">
        <v>290</v>
      </c>
      <c r="D46" s="715">
        <v>0</v>
      </c>
      <c r="E46" s="201">
        <f>1+E44</f>
        <v>60</v>
      </c>
    </row>
    <row r="47" spans="1:8">
      <c r="A47" s="201">
        <f>1+A46</f>
        <v>61</v>
      </c>
      <c r="B47" s="553" t="s">
        <v>291</v>
      </c>
      <c r="C47" s="299"/>
      <c r="D47" s="716"/>
      <c r="E47" s="201">
        <f>1+E46</f>
        <v>61</v>
      </c>
    </row>
    <row r="48" spans="1:8">
      <c r="A48" s="201">
        <f>1+A47</f>
        <v>62</v>
      </c>
      <c r="B48" s="553" t="s">
        <v>292</v>
      </c>
      <c r="C48" s="299"/>
      <c r="D48" s="716"/>
      <c r="E48" s="201">
        <f>1+E47</f>
        <v>62</v>
      </c>
    </row>
    <row r="49" spans="1:5">
      <c r="A49" s="201">
        <f>1+A48</f>
        <v>63</v>
      </c>
      <c r="B49" s="553" t="s">
        <v>293</v>
      </c>
      <c r="C49" s="299"/>
      <c r="D49" s="716"/>
      <c r="E49" s="201">
        <f>1+E48</f>
        <v>63</v>
      </c>
    </row>
    <row r="50" spans="1:5" ht="13.5" thickBot="1">
      <c r="A50" s="201">
        <f>1+A49</f>
        <v>64</v>
      </c>
      <c r="B50" s="822" t="s">
        <v>907</v>
      </c>
      <c r="C50" s="299"/>
      <c r="D50" s="716"/>
      <c r="E50" s="201">
        <f>1+E49</f>
        <v>64</v>
      </c>
    </row>
    <row r="51" spans="1:5">
      <c r="A51" s="201">
        <v>65</v>
      </c>
      <c r="B51" s="556" t="s">
        <v>294</v>
      </c>
      <c r="C51" s="299"/>
      <c r="D51" s="659">
        <f>SUM(D46:D50)</f>
        <v>0</v>
      </c>
      <c r="E51" s="201">
        <v>65</v>
      </c>
    </row>
    <row r="52" spans="1:5" ht="13.5" thickBot="1">
      <c r="A52" s="280" t="s">
        <v>142</v>
      </c>
      <c r="B52" s="557" t="s">
        <v>295</v>
      </c>
      <c r="C52" s="265"/>
      <c r="D52" s="325"/>
      <c r="E52" s="280" t="s">
        <v>142</v>
      </c>
    </row>
    <row r="53" spans="1:5" ht="14.1" customHeight="1" thickBot="1">
      <c r="A53" s="201">
        <v>66</v>
      </c>
      <c r="B53" s="555" t="s">
        <v>1024</v>
      </c>
      <c r="C53" s="274" t="s">
        <v>296</v>
      </c>
      <c r="D53" s="660">
        <f>D44+D51</f>
        <v>0</v>
      </c>
      <c r="E53" s="201">
        <v>66</v>
      </c>
    </row>
    <row r="54" spans="1:5" ht="13.5" thickBot="1">
      <c r="A54" s="326" t="s">
        <v>142</v>
      </c>
      <c r="B54" s="226" t="s">
        <v>297</v>
      </c>
      <c r="C54" s="327"/>
      <c r="D54" s="328"/>
      <c r="E54" s="326" t="s">
        <v>142</v>
      </c>
    </row>
    <row r="55" spans="1:5">
      <c r="A55" s="53"/>
      <c r="B55" s="236" t="s">
        <v>244</v>
      </c>
      <c r="C55" s="36"/>
      <c r="D55" s="36"/>
      <c r="E55" s="53"/>
    </row>
    <row r="56" spans="1:5">
      <c r="A56" s="53"/>
      <c r="B56" s="236" t="s">
        <v>844</v>
      </c>
      <c r="C56" s="36"/>
      <c r="D56" s="36"/>
      <c r="E56" s="53"/>
    </row>
    <row r="57" spans="1:5">
      <c r="A57" s="53"/>
      <c r="B57" s="236"/>
      <c r="C57" s="36"/>
      <c r="D57" s="36"/>
      <c r="E57" s="53"/>
    </row>
    <row r="58" spans="1:5" ht="18.75">
      <c r="A58" s="144" t="s">
        <v>21</v>
      </c>
      <c r="B58" s="42"/>
      <c r="C58" s="37"/>
      <c r="D58" s="42"/>
      <c r="E58" s="42"/>
    </row>
    <row r="63" spans="1:5">
      <c r="B63" s="31"/>
    </row>
  </sheetData>
  <conditionalFormatting sqref="D46">
    <cfRule type="cellIs" dxfId="24" priority="2" operator="notEqual">
      <formula>$D$35</formula>
    </cfRule>
  </conditionalFormatting>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53A36E25-FEB7-4A42-A660-7EB64DE34F80}">
            <xm:f>'19 '!$D$17</xm:f>
            <x14:dxf>
              <fill>
                <patternFill>
                  <bgColor rgb="FFFFFF00"/>
                </patternFill>
              </fill>
            </x14:dxf>
          </x14:cfRule>
          <xm:sqref>D30</xm:sqref>
        </x14:conditionalFormatting>
        <x14:conditionalFormatting xmlns:xm="http://schemas.microsoft.com/office/excel/2006/main">
          <x14:cfRule type="cellIs" priority="3" operator="notEqual" id="{70138862-8BF1-4BCA-B4FC-8189AB6468B8}">
            <xm:f>'19 '!$D$36</xm:f>
            <x14:dxf>
              <fill>
                <patternFill>
                  <bgColor rgb="FFFFFF00"/>
                </patternFill>
              </fill>
            </x14:dxf>
          </x14:cfRule>
          <xm:sqref>D31</xm:sqref>
        </x14:conditionalFormatting>
        <x14:conditionalFormatting xmlns:xm="http://schemas.microsoft.com/office/excel/2006/main">
          <x14:cfRule type="cellIs" priority="1" operator="notEqual" id="{DC4DC176-11A9-4F7A-B2D9-35FE4339C5BC}">
            <xm:f>'13  '!$D$56</xm:f>
            <x14:dxf>
              <fill>
                <patternFill>
                  <bgColor rgb="FFFFFF00"/>
                </patternFill>
              </fill>
            </x14:dxf>
          </x14:cfRule>
          <xm:sqref>D53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autoPageBreaks="0"/>
  </sheetPr>
  <dimension ref="A1:AD65"/>
  <sheetViews>
    <sheetView showGridLines="0" showOutlineSymbols="0" view="pageBreakPreview" zoomScale="60" zoomScaleNormal="90" workbookViewId="0">
      <selection activeCell="C28" sqref="C28"/>
    </sheetView>
  </sheetViews>
  <sheetFormatPr defaultColWidth="9.28515625" defaultRowHeight="12.75"/>
  <cols>
    <col min="1" max="1" width="5" style="30" customWidth="1"/>
    <col min="2" max="2" width="48" style="29" customWidth="1"/>
    <col min="3" max="3" width="14.42578125" style="29" customWidth="1"/>
    <col min="4" max="4" width="21.7109375" style="29" customWidth="1"/>
    <col min="5" max="5" width="5" style="29" customWidth="1"/>
    <col min="6" max="6" width="9.28515625" style="28"/>
    <col min="7" max="30" width="9.28515625" style="708"/>
    <col min="31" max="16384" width="9.28515625" style="28"/>
  </cols>
  <sheetData>
    <row r="1" spans="1:5">
      <c r="A1" s="710" t="s">
        <v>1022</v>
      </c>
    </row>
    <row r="2" spans="1:5" ht="9.75" customHeight="1"/>
    <row r="3" spans="1:5" ht="18" customHeight="1">
      <c r="A3" s="32" t="s">
        <v>298</v>
      </c>
      <c r="B3" s="37"/>
      <c r="C3" s="33"/>
      <c r="D3" s="33"/>
      <c r="E3" s="33"/>
    </row>
    <row r="4" spans="1:5" ht="9" customHeight="1" thickBot="1">
      <c r="A4" s="54"/>
      <c r="B4" s="55"/>
      <c r="C4" s="56"/>
      <c r="D4" s="56"/>
      <c r="E4" s="54"/>
    </row>
    <row r="5" spans="1:5" ht="12" customHeight="1">
      <c r="A5" s="246" t="s">
        <v>136</v>
      </c>
      <c r="B5" s="977" t="s">
        <v>301</v>
      </c>
      <c r="C5" s="246" t="s">
        <v>299</v>
      </c>
      <c r="D5" s="246" t="s">
        <v>300</v>
      </c>
      <c r="E5" s="246" t="s">
        <v>136</v>
      </c>
    </row>
    <row r="6" spans="1:5" ht="12" customHeight="1">
      <c r="A6" s="247" t="s">
        <v>137</v>
      </c>
      <c r="B6" s="978"/>
      <c r="C6" s="247" t="s">
        <v>302</v>
      </c>
      <c r="D6" s="247" t="s">
        <v>303</v>
      </c>
      <c r="E6" s="247" t="s">
        <v>137</v>
      </c>
    </row>
    <row r="7" spans="1:5" ht="12" customHeight="1" thickBot="1">
      <c r="A7" s="252"/>
      <c r="B7" s="250" t="s">
        <v>138</v>
      </c>
      <c r="C7" s="252" t="s">
        <v>139</v>
      </c>
      <c r="D7" s="252" t="s">
        <v>140</v>
      </c>
      <c r="E7" s="252"/>
    </row>
    <row r="8" spans="1:5">
      <c r="A8" s="296" t="s">
        <v>142</v>
      </c>
      <c r="B8" s="302" t="s">
        <v>304</v>
      </c>
      <c r="C8" s="329"/>
      <c r="D8" s="199"/>
      <c r="E8" s="296" t="s">
        <v>142</v>
      </c>
    </row>
    <row r="9" spans="1:5">
      <c r="A9" s="201">
        <v>1</v>
      </c>
      <c r="B9" s="274" t="s">
        <v>305</v>
      </c>
      <c r="C9" s="268" t="s">
        <v>486</v>
      </c>
      <c r="D9" s="711">
        <v>0</v>
      </c>
      <c r="E9" s="201">
        <v>1</v>
      </c>
    </row>
    <row r="10" spans="1:5">
      <c r="A10" s="201">
        <v>2</v>
      </c>
      <c r="B10" s="274" t="s">
        <v>306</v>
      </c>
      <c r="C10" s="330"/>
      <c r="D10" s="712"/>
      <c r="E10" s="201">
        <v>2</v>
      </c>
    </row>
    <row r="11" spans="1:5">
      <c r="A11" s="201">
        <v>3</v>
      </c>
      <c r="B11" s="274" t="s">
        <v>307</v>
      </c>
      <c r="C11" s="331"/>
      <c r="D11" s="712"/>
      <c r="E11" s="201">
        <v>3</v>
      </c>
    </row>
    <row r="12" spans="1:5">
      <c r="A12" s="46">
        <f t="shared" ref="A12:A28" si="0">A11+1</f>
        <v>4</v>
      </c>
      <c r="B12" s="274" t="s">
        <v>308</v>
      </c>
      <c r="C12" s="331"/>
      <c r="D12" s="712"/>
      <c r="E12" s="46">
        <f t="shared" ref="E12:E28" si="1">E11+1</f>
        <v>4</v>
      </c>
    </row>
    <row r="13" spans="1:5">
      <c r="A13" s="201">
        <f t="shared" si="0"/>
        <v>5</v>
      </c>
      <c r="B13" s="274" t="s">
        <v>309</v>
      </c>
      <c r="C13" s="331"/>
      <c r="D13" s="712"/>
      <c r="E13" s="201">
        <f t="shared" si="1"/>
        <v>5</v>
      </c>
    </row>
    <row r="14" spans="1:5">
      <c r="A14" s="201">
        <f t="shared" si="0"/>
        <v>6</v>
      </c>
      <c r="B14" s="274" t="s">
        <v>310</v>
      </c>
      <c r="C14" s="331"/>
      <c r="D14" s="712"/>
      <c r="E14" s="201">
        <f t="shared" si="1"/>
        <v>6</v>
      </c>
    </row>
    <row r="15" spans="1:5">
      <c r="A15" s="46">
        <f t="shared" si="0"/>
        <v>7</v>
      </c>
      <c r="B15" s="274" t="s">
        <v>311</v>
      </c>
      <c r="C15" s="331"/>
      <c r="D15" s="712"/>
      <c r="E15" s="46">
        <f t="shared" si="1"/>
        <v>7</v>
      </c>
    </row>
    <row r="16" spans="1:5">
      <c r="A16" s="46">
        <f t="shared" si="0"/>
        <v>8</v>
      </c>
      <c r="B16" s="274" t="s">
        <v>312</v>
      </c>
      <c r="C16" s="331"/>
      <c r="D16" s="712"/>
      <c r="E16" s="46">
        <f t="shared" si="1"/>
        <v>8</v>
      </c>
    </row>
    <row r="17" spans="1:5">
      <c r="A17" s="46">
        <f t="shared" si="0"/>
        <v>9</v>
      </c>
      <c r="B17" s="274" t="s">
        <v>234</v>
      </c>
      <c r="C17" s="268" t="s">
        <v>487</v>
      </c>
      <c r="D17" s="712">
        <v>0</v>
      </c>
      <c r="E17" s="46">
        <f t="shared" si="1"/>
        <v>9</v>
      </c>
    </row>
    <row r="18" spans="1:5">
      <c r="A18" s="46">
        <f t="shared" si="0"/>
        <v>10</v>
      </c>
      <c r="B18" s="274" t="s">
        <v>866</v>
      </c>
      <c r="C18" s="331"/>
      <c r="D18" s="712"/>
      <c r="E18" s="46">
        <f t="shared" si="1"/>
        <v>10</v>
      </c>
    </row>
    <row r="19" spans="1:5">
      <c r="A19" s="46">
        <f t="shared" si="0"/>
        <v>11</v>
      </c>
      <c r="B19" s="821" t="s">
        <v>903</v>
      </c>
      <c r="C19" s="331"/>
      <c r="D19" s="712"/>
      <c r="E19" s="46">
        <f t="shared" si="1"/>
        <v>11</v>
      </c>
    </row>
    <row r="20" spans="1:5">
      <c r="A20" s="46">
        <f t="shared" si="0"/>
        <v>12</v>
      </c>
      <c r="B20" s="274" t="s">
        <v>235</v>
      </c>
      <c r="C20" s="331"/>
      <c r="D20" s="712"/>
      <c r="E20" s="46">
        <f t="shared" si="1"/>
        <v>12</v>
      </c>
    </row>
    <row r="21" spans="1:5">
      <c r="A21" s="46">
        <f t="shared" si="0"/>
        <v>13</v>
      </c>
      <c r="B21" s="274" t="s">
        <v>313</v>
      </c>
      <c r="C21" s="331"/>
      <c r="D21" s="712"/>
      <c r="E21" s="46">
        <f t="shared" si="1"/>
        <v>13</v>
      </c>
    </row>
    <row r="22" spans="1:5">
      <c r="A22" s="46">
        <f t="shared" si="0"/>
        <v>14</v>
      </c>
      <c r="B22" s="274" t="s">
        <v>316</v>
      </c>
      <c r="C22" s="331"/>
      <c r="D22" s="712"/>
      <c r="E22" s="46">
        <f t="shared" si="1"/>
        <v>14</v>
      </c>
    </row>
    <row r="23" spans="1:5">
      <c r="A23" s="46">
        <f t="shared" si="0"/>
        <v>15</v>
      </c>
      <c r="B23" s="274" t="s">
        <v>317</v>
      </c>
      <c r="C23" s="332"/>
      <c r="D23" s="717"/>
      <c r="E23" s="46">
        <f t="shared" si="1"/>
        <v>15</v>
      </c>
    </row>
    <row r="24" spans="1:5">
      <c r="A24" s="46">
        <f t="shared" si="0"/>
        <v>16</v>
      </c>
      <c r="B24" s="274" t="s">
        <v>318</v>
      </c>
      <c r="C24" s="332"/>
      <c r="D24" s="717"/>
      <c r="E24" s="46">
        <f t="shared" si="1"/>
        <v>16</v>
      </c>
    </row>
    <row r="25" spans="1:5">
      <c r="A25" s="46">
        <f t="shared" si="0"/>
        <v>17</v>
      </c>
      <c r="B25" s="274" t="s">
        <v>319</v>
      </c>
      <c r="C25" s="332"/>
      <c r="D25" s="717"/>
      <c r="E25" s="46">
        <f t="shared" si="1"/>
        <v>17</v>
      </c>
    </row>
    <row r="26" spans="1:5">
      <c r="A26" s="46">
        <f t="shared" si="0"/>
        <v>18</v>
      </c>
      <c r="B26" s="274" t="s">
        <v>320</v>
      </c>
      <c r="C26" s="332"/>
      <c r="D26" s="717"/>
      <c r="E26" s="46">
        <f t="shared" si="1"/>
        <v>18</v>
      </c>
    </row>
    <row r="27" spans="1:5" ht="13.5" thickBot="1">
      <c r="A27" s="46">
        <f t="shared" si="0"/>
        <v>19</v>
      </c>
      <c r="B27" s="274" t="s">
        <v>321</v>
      </c>
      <c r="C27" s="332"/>
      <c r="D27" s="717"/>
      <c r="E27" s="46">
        <f t="shared" si="1"/>
        <v>19</v>
      </c>
    </row>
    <row r="28" spans="1:5">
      <c r="A28" s="46">
        <f t="shared" si="0"/>
        <v>20</v>
      </c>
      <c r="B28" s="274" t="s">
        <v>170</v>
      </c>
      <c r="C28" s="333"/>
      <c r="D28" s="654">
        <f>SUM(D9:D27)</f>
        <v>0</v>
      </c>
      <c r="E28" s="46">
        <f t="shared" si="1"/>
        <v>20</v>
      </c>
    </row>
    <row r="29" spans="1:5" ht="7.5" customHeight="1">
      <c r="A29" s="216"/>
      <c r="B29" s="265"/>
      <c r="C29" s="332"/>
      <c r="D29" s="208"/>
      <c r="E29" s="216"/>
    </row>
    <row r="30" spans="1:5">
      <c r="A30" s="196" t="s">
        <v>142</v>
      </c>
      <c r="B30" s="302" t="s">
        <v>322</v>
      </c>
      <c r="C30" s="334"/>
      <c r="D30" s="199"/>
      <c r="E30" s="196" t="s">
        <v>142</v>
      </c>
    </row>
    <row r="31" spans="1:5">
      <c r="A31" s="46">
        <f>A28+1</f>
        <v>21</v>
      </c>
      <c r="B31" s="274" t="s">
        <v>323</v>
      </c>
      <c r="C31" s="331"/>
      <c r="D31" s="711" t="s">
        <v>221</v>
      </c>
      <c r="E31" s="46">
        <f>E28+1</f>
        <v>21</v>
      </c>
    </row>
    <row r="32" spans="1:5">
      <c r="A32" s="46">
        <f t="shared" ref="A32:A39" si="2">A31+1</f>
        <v>22</v>
      </c>
      <c r="B32" s="274" t="s">
        <v>902</v>
      </c>
      <c r="C32" s="331"/>
      <c r="D32" s="712"/>
      <c r="E32" s="46">
        <f t="shared" ref="E32:E39" si="3">E31+1</f>
        <v>22</v>
      </c>
    </row>
    <row r="33" spans="1:5">
      <c r="A33" s="46">
        <f t="shared" si="2"/>
        <v>23</v>
      </c>
      <c r="B33" s="274" t="s">
        <v>325</v>
      </c>
      <c r="C33" s="331"/>
      <c r="D33" s="712"/>
      <c r="E33" s="46">
        <f t="shared" si="3"/>
        <v>23</v>
      </c>
    </row>
    <row r="34" spans="1:5">
      <c r="A34" s="46">
        <f t="shared" si="2"/>
        <v>24</v>
      </c>
      <c r="B34" s="274" t="s">
        <v>326</v>
      </c>
      <c r="C34" s="331"/>
      <c r="D34" s="712"/>
      <c r="E34" s="46">
        <f t="shared" si="3"/>
        <v>24</v>
      </c>
    </row>
    <row r="35" spans="1:5">
      <c r="A35" s="46">
        <f t="shared" si="2"/>
        <v>25</v>
      </c>
      <c r="B35" s="274" t="s">
        <v>327</v>
      </c>
      <c r="C35" s="331"/>
      <c r="D35" s="712"/>
      <c r="E35" s="46">
        <f t="shared" si="3"/>
        <v>25</v>
      </c>
    </row>
    <row r="36" spans="1:5">
      <c r="A36" s="46">
        <f t="shared" si="2"/>
        <v>26</v>
      </c>
      <c r="B36" s="274" t="s">
        <v>328</v>
      </c>
      <c r="C36" s="331"/>
      <c r="D36" s="712"/>
      <c r="E36" s="46">
        <f t="shared" si="3"/>
        <v>26</v>
      </c>
    </row>
    <row r="37" spans="1:5">
      <c r="A37" s="46">
        <f t="shared" si="2"/>
        <v>27</v>
      </c>
      <c r="B37" s="274" t="s">
        <v>236</v>
      </c>
      <c r="C37" s="331"/>
      <c r="D37" s="712"/>
      <c r="E37" s="46">
        <f t="shared" si="3"/>
        <v>27</v>
      </c>
    </row>
    <row r="38" spans="1:5" ht="13.5" thickBot="1">
      <c r="A38" s="46">
        <f t="shared" si="2"/>
        <v>28</v>
      </c>
      <c r="B38" s="278" t="s">
        <v>329</v>
      </c>
      <c r="C38" s="331"/>
      <c r="D38" s="712"/>
      <c r="E38" s="46">
        <f t="shared" si="3"/>
        <v>28</v>
      </c>
    </row>
    <row r="39" spans="1:5">
      <c r="A39" s="46">
        <f t="shared" si="2"/>
        <v>29</v>
      </c>
      <c r="B39" s="282" t="s">
        <v>330</v>
      </c>
      <c r="C39" s="333"/>
      <c r="D39" s="654">
        <f>SUM(D31:D38)</f>
        <v>0</v>
      </c>
      <c r="E39" s="46">
        <f t="shared" si="3"/>
        <v>29</v>
      </c>
    </row>
    <row r="40" spans="1:5" ht="10.15" customHeight="1">
      <c r="A40" s="196" t="s">
        <v>142</v>
      </c>
      <c r="B40" s="284" t="s">
        <v>171</v>
      </c>
      <c r="C40" s="335"/>
      <c r="D40" s="208"/>
      <c r="E40" s="196" t="s">
        <v>142</v>
      </c>
    </row>
    <row r="41" spans="1:5">
      <c r="A41" s="196" t="s">
        <v>142</v>
      </c>
      <c r="B41" s="336" t="s">
        <v>331</v>
      </c>
      <c r="C41" s="334"/>
      <c r="D41" s="199"/>
      <c r="E41" s="196" t="s">
        <v>142</v>
      </c>
    </row>
    <row r="42" spans="1:5">
      <c r="A42" s="46">
        <f>A39+1</f>
        <v>30</v>
      </c>
      <c r="B42" s="274" t="s">
        <v>332</v>
      </c>
      <c r="C42" s="331"/>
      <c r="D42" s="711">
        <v>0</v>
      </c>
      <c r="E42" s="46">
        <f>E39+1</f>
        <v>30</v>
      </c>
    </row>
    <row r="43" spans="1:5">
      <c r="A43" s="46">
        <v>31</v>
      </c>
      <c r="B43" s="274" t="s">
        <v>333</v>
      </c>
      <c r="C43" s="331"/>
      <c r="D43" s="712"/>
      <c r="E43" s="46">
        <f t="shared" ref="E43:E60" si="4">E42+1</f>
        <v>31</v>
      </c>
    </row>
    <row r="44" spans="1:5">
      <c r="A44" s="46">
        <f t="shared" ref="A44:A60" si="5">A43+1</f>
        <v>32</v>
      </c>
      <c r="B44" s="274" t="s">
        <v>334</v>
      </c>
      <c r="C44" s="331"/>
      <c r="D44" s="712"/>
      <c r="E44" s="46">
        <f t="shared" si="4"/>
        <v>32</v>
      </c>
    </row>
    <row r="45" spans="1:5">
      <c r="A45" s="46">
        <f t="shared" si="5"/>
        <v>33</v>
      </c>
      <c r="B45" s="274" t="s">
        <v>335</v>
      </c>
      <c r="C45" s="331"/>
      <c r="D45" s="712"/>
      <c r="E45" s="46">
        <f t="shared" si="4"/>
        <v>33</v>
      </c>
    </row>
    <row r="46" spans="1:5">
      <c r="A46" s="46">
        <f t="shared" si="5"/>
        <v>34</v>
      </c>
      <c r="B46" s="274" t="s">
        <v>336</v>
      </c>
      <c r="C46" s="275"/>
      <c r="D46" s="712"/>
      <c r="E46" s="46">
        <f t="shared" si="4"/>
        <v>34</v>
      </c>
    </row>
    <row r="47" spans="1:5">
      <c r="A47" s="46">
        <f t="shared" si="5"/>
        <v>35</v>
      </c>
      <c r="B47" s="274" t="s">
        <v>337</v>
      </c>
      <c r="C47" s="331"/>
      <c r="D47" s="712"/>
      <c r="E47" s="46">
        <f t="shared" si="4"/>
        <v>35</v>
      </c>
    </row>
    <row r="48" spans="1:5">
      <c r="A48" s="46">
        <f t="shared" si="5"/>
        <v>36</v>
      </c>
      <c r="B48" s="274" t="s">
        <v>338</v>
      </c>
      <c r="C48" s="331"/>
      <c r="D48" s="712"/>
      <c r="E48" s="46">
        <f t="shared" si="4"/>
        <v>36</v>
      </c>
    </row>
    <row r="49" spans="1:5">
      <c r="A49" s="46">
        <f t="shared" si="5"/>
        <v>37</v>
      </c>
      <c r="B49" s="274" t="s">
        <v>339</v>
      </c>
      <c r="C49" s="331"/>
      <c r="D49" s="712"/>
      <c r="E49" s="46">
        <f t="shared" si="4"/>
        <v>37</v>
      </c>
    </row>
    <row r="50" spans="1:5">
      <c r="A50" s="46">
        <f t="shared" si="5"/>
        <v>38</v>
      </c>
      <c r="B50" s="274" t="s">
        <v>340</v>
      </c>
      <c r="C50" s="268" t="s">
        <v>176</v>
      </c>
      <c r="D50" s="712">
        <v>0</v>
      </c>
      <c r="E50" s="46">
        <f t="shared" si="4"/>
        <v>38</v>
      </c>
    </row>
    <row r="51" spans="1:5">
      <c r="A51" s="46">
        <f t="shared" si="5"/>
        <v>39</v>
      </c>
      <c r="B51" s="274" t="s">
        <v>342</v>
      </c>
      <c r="C51" s="268" t="s">
        <v>177</v>
      </c>
      <c r="D51" s="712">
        <v>0</v>
      </c>
      <c r="E51" s="46">
        <f t="shared" si="4"/>
        <v>39</v>
      </c>
    </row>
    <row r="52" spans="1:5">
      <c r="A52" s="46">
        <f t="shared" si="5"/>
        <v>40</v>
      </c>
      <c r="B52" s="274" t="s">
        <v>344</v>
      </c>
      <c r="C52" s="331"/>
      <c r="D52" s="712"/>
      <c r="E52" s="46">
        <f t="shared" si="4"/>
        <v>40</v>
      </c>
    </row>
    <row r="53" spans="1:5">
      <c r="A53" s="46">
        <f t="shared" si="5"/>
        <v>41</v>
      </c>
      <c r="B53" s="274" t="s">
        <v>345</v>
      </c>
      <c r="C53" s="331"/>
      <c r="D53" s="712"/>
      <c r="E53" s="46">
        <f t="shared" si="4"/>
        <v>41</v>
      </c>
    </row>
    <row r="54" spans="1:5">
      <c r="A54" s="46">
        <f t="shared" si="5"/>
        <v>42</v>
      </c>
      <c r="B54" s="274" t="s">
        <v>346</v>
      </c>
      <c r="C54" s="331"/>
      <c r="D54" s="712"/>
      <c r="E54" s="46">
        <f t="shared" si="4"/>
        <v>42</v>
      </c>
    </row>
    <row r="55" spans="1:5">
      <c r="A55" s="46">
        <f t="shared" si="5"/>
        <v>43</v>
      </c>
      <c r="B55" s="274" t="s">
        <v>8</v>
      </c>
      <c r="C55" s="331"/>
      <c r="D55" s="712"/>
      <c r="E55" s="46">
        <f t="shared" si="4"/>
        <v>43</v>
      </c>
    </row>
    <row r="56" spans="1:5">
      <c r="A56" s="46">
        <f t="shared" si="5"/>
        <v>44</v>
      </c>
      <c r="B56" s="274" t="s">
        <v>347</v>
      </c>
      <c r="C56" s="331"/>
      <c r="D56" s="712"/>
      <c r="E56" s="46">
        <f t="shared" si="4"/>
        <v>44</v>
      </c>
    </row>
    <row r="57" spans="1:5">
      <c r="A57" s="46">
        <f t="shared" si="5"/>
        <v>45</v>
      </c>
      <c r="B57" s="274" t="s">
        <v>348</v>
      </c>
      <c r="C57" s="331"/>
      <c r="D57" s="712"/>
      <c r="E57" s="46">
        <f t="shared" si="4"/>
        <v>45</v>
      </c>
    </row>
    <row r="58" spans="1:5">
      <c r="A58" s="46">
        <f t="shared" si="5"/>
        <v>46</v>
      </c>
      <c r="B58" s="274" t="s">
        <v>349</v>
      </c>
      <c r="C58" s="331"/>
      <c r="D58" s="712"/>
      <c r="E58" s="46">
        <f t="shared" si="4"/>
        <v>46</v>
      </c>
    </row>
    <row r="59" spans="1:5">
      <c r="A59" s="46">
        <f t="shared" si="5"/>
        <v>47</v>
      </c>
      <c r="B59" s="274" t="s">
        <v>350</v>
      </c>
      <c r="C59" s="331"/>
      <c r="D59" s="712"/>
      <c r="E59" s="46">
        <f t="shared" si="4"/>
        <v>47</v>
      </c>
    </row>
    <row r="60" spans="1:5">
      <c r="A60" s="46">
        <f t="shared" si="5"/>
        <v>48</v>
      </c>
      <c r="B60" s="274" t="s">
        <v>462</v>
      </c>
      <c r="C60" s="337"/>
      <c r="D60" s="712"/>
      <c r="E60" s="46">
        <f t="shared" si="4"/>
        <v>48</v>
      </c>
    </row>
    <row r="61" spans="1:5" ht="22.5" customHeight="1">
      <c r="A61" s="144" t="s">
        <v>22</v>
      </c>
      <c r="B61" s="42"/>
      <c r="C61" s="33"/>
      <c r="D61" s="57"/>
      <c r="E61" s="57"/>
    </row>
    <row r="65" spans="2:2">
      <c r="B65" s="31"/>
    </row>
  </sheetData>
  <sheetProtection algorithmName="SHA-512" hashValue="+I65pLgINKKA+5omguSiRhRjKvkt2VH8lkRwWl6KW0hMBv02y5XYitX/MUa+y6Mjsu2FwGum+FzUirhiK2Jc8Q==" saltValue="b2EbGDtBayiyrD81lp3+FA==" spinCount="100000" sheet="1" objects="1" scenarios="1"/>
  <mergeCells count="1">
    <mergeCell ref="B5:B6"/>
  </mergeCells>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10" operator="notEqual" id="{20EECC2F-65B5-4B9B-8C85-E255335196D8}">
            <xm:f>'16  '!$F$50</xm:f>
            <x14:dxf>
              <fill>
                <patternFill>
                  <bgColor rgb="FFFFFF00"/>
                </patternFill>
              </fill>
            </x14:dxf>
          </x14:cfRule>
          <xm:sqref>D9</xm:sqref>
        </x14:conditionalFormatting>
        <x14:conditionalFormatting xmlns:xm="http://schemas.microsoft.com/office/excel/2006/main">
          <x14:cfRule type="cellIs" priority="5" operator="notEqual" id="{37039533-1DFC-4D2E-9FAD-D89B74FE69D3}">
            <xm:f>'17  '!$F$51</xm:f>
            <x14:dxf>
              <fill>
                <patternFill>
                  <bgColor rgb="FFFFFF00"/>
                </patternFill>
              </fill>
            </x14:dxf>
          </x14:cfRule>
          <xm:sqref>D17</xm:sqref>
        </x14:conditionalFormatting>
        <x14:conditionalFormatting xmlns:xm="http://schemas.microsoft.com/office/excel/2006/main">
          <x14:cfRule type="cellIs" priority="2" operator="notEqual" id="{1C9AF153-1F5D-4BAB-9643-B86D4E90C69D}">
            <xm:f>'15  '!$D$31</xm:f>
            <x14:dxf>
              <fill>
                <patternFill>
                  <bgColor rgb="FFFFFF00"/>
                </patternFill>
              </fill>
            </x14:dxf>
          </x14:cfRule>
          <xm:sqref>D50</xm:sqref>
        </x14:conditionalFormatting>
        <x14:conditionalFormatting xmlns:xm="http://schemas.microsoft.com/office/excel/2006/main">
          <x14:cfRule type="cellIs" priority="1" operator="notEqual" id="{2C496D47-7825-4422-9019-AA4FE7D181B2}">
            <xm:f>'15  '!$F$31</xm:f>
            <x14:dxf>
              <fill>
                <patternFill>
                  <bgColor rgb="FFFFFF00"/>
                </patternFill>
              </fill>
            </x14:dxf>
          </x14:cfRule>
          <xm:sqref>D51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autoPageBreaks="0"/>
  </sheetPr>
  <dimension ref="A1:IV65"/>
  <sheetViews>
    <sheetView showGridLines="0" showOutlineSymbols="0" view="pageBreakPreview" zoomScale="60" zoomScaleNormal="90" workbookViewId="0">
      <selection activeCell="C28" sqref="C28"/>
    </sheetView>
  </sheetViews>
  <sheetFormatPr defaultColWidth="9" defaultRowHeight="12.75"/>
  <cols>
    <col min="1" max="1" width="5" style="30" customWidth="1"/>
    <col min="2" max="2" width="47.42578125" style="29" customWidth="1"/>
    <col min="3" max="3" width="15.28515625" style="29" customWidth="1"/>
    <col min="4" max="4" width="21.7109375" style="29" customWidth="1"/>
    <col min="5" max="5" width="5" style="29" customWidth="1"/>
    <col min="6" max="6" width="15.42578125" style="29" bestFit="1" customWidth="1"/>
    <col min="7" max="30" width="9" style="921"/>
    <col min="31" max="16384" width="9" style="29"/>
  </cols>
  <sheetData>
    <row r="1" spans="1:256">
      <c r="A1" s="710" t="s">
        <v>1022</v>
      </c>
    </row>
    <row r="2" spans="1:256" ht="7.5" customHeight="1"/>
    <row r="3" spans="1:256" ht="16.5" customHeight="1" thickBot="1">
      <c r="A3" s="32" t="s">
        <v>351</v>
      </c>
      <c r="B3" s="37"/>
      <c r="C3" s="33"/>
      <c r="D3" s="33"/>
      <c r="E3" s="33"/>
      <c r="F3" s="28"/>
      <c r="G3" s="708"/>
      <c r="H3" s="708"/>
      <c r="I3" s="708"/>
      <c r="J3" s="708"/>
      <c r="K3" s="708"/>
      <c r="L3" s="708"/>
      <c r="M3" s="708"/>
      <c r="N3" s="708"/>
      <c r="O3" s="708"/>
      <c r="P3" s="708"/>
      <c r="Q3" s="708"/>
      <c r="R3" s="708"/>
      <c r="S3" s="708"/>
      <c r="T3" s="708"/>
      <c r="U3" s="708"/>
      <c r="V3" s="708"/>
      <c r="W3" s="708"/>
      <c r="X3" s="708"/>
      <c r="Y3" s="708"/>
      <c r="Z3" s="708"/>
      <c r="AA3" s="708"/>
      <c r="AB3" s="708"/>
      <c r="AC3" s="708"/>
      <c r="AD3" s="70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row>
    <row r="4" spans="1:256">
      <c r="A4" s="246" t="s">
        <v>136</v>
      </c>
      <c r="B4" s="977" t="s">
        <v>301</v>
      </c>
      <c r="C4" s="246" t="s">
        <v>299</v>
      </c>
      <c r="D4" s="246" t="s">
        <v>300</v>
      </c>
      <c r="E4" s="246" t="s">
        <v>136</v>
      </c>
    </row>
    <row r="5" spans="1:256">
      <c r="A5" s="247" t="s">
        <v>137</v>
      </c>
      <c r="B5" s="978"/>
      <c r="C5" s="247" t="s">
        <v>302</v>
      </c>
      <c r="D5" s="247" t="s">
        <v>303</v>
      </c>
      <c r="E5" s="247" t="s">
        <v>137</v>
      </c>
    </row>
    <row r="6" spans="1:256" ht="13.5" thickBot="1">
      <c r="A6" s="252"/>
      <c r="B6" s="250" t="s">
        <v>138</v>
      </c>
      <c r="C6" s="252" t="s">
        <v>139</v>
      </c>
      <c r="D6" s="252" t="s">
        <v>140</v>
      </c>
      <c r="E6" s="252"/>
    </row>
    <row r="7" spans="1:256" ht="12" customHeight="1">
      <c r="A7" s="296" t="s">
        <v>142</v>
      </c>
      <c r="B7" s="302" t="s">
        <v>352</v>
      </c>
      <c r="C7" s="297"/>
      <c r="D7" s="338"/>
      <c r="E7" s="296" t="s">
        <v>142</v>
      </c>
      <c r="F7" s="28"/>
      <c r="G7" s="708"/>
      <c r="H7" s="708"/>
      <c r="I7" s="708"/>
      <c r="J7" s="708"/>
      <c r="K7" s="708"/>
      <c r="L7" s="708"/>
      <c r="M7" s="708"/>
      <c r="N7" s="708"/>
      <c r="O7" s="708"/>
      <c r="P7" s="708"/>
      <c r="Q7" s="708"/>
      <c r="R7" s="708"/>
      <c r="S7" s="708"/>
      <c r="T7" s="708"/>
      <c r="U7" s="708"/>
      <c r="V7" s="708"/>
      <c r="W7" s="708"/>
      <c r="X7" s="708"/>
      <c r="Y7" s="708"/>
      <c r="Z7" s="708"/>
      <c r="AA7" s="708"/>
      <c r="AB7" s="708"/>
      <c r="AC7" s="708"/>
      <c r="AD7" s="70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row>
    <row r="8" spans="1:256" ht="12.75" customHeight="1">
      <c r="A8" s="201">
        <v>49</v>
      </c>
      <c r="B8" s="274" t="s">
        <v>353</v>
      </c>
      <c r="C8" s="304"/>
      <c r="D8" s="715">
        <v>0</v>
      </c>
      <c r="E8" s="201">
        <v>49</v>
      </c>
      <c r="F8" s="28"/>
      <c r="G8" s="708"/>
      <c r="H8" s="708"/>
      <c r="I8" s="708"/>
      <c r="J8" s="708"/>
      <c r="K8" s="708"/>
      <c r="L8" s="708"/>
      <c r="M8" s="708"/>
      <c r="N8" s="708"/>
      <c r="O8" s="708"/>
      <c r="P8" s="708"/>
      <c r="Q8" s="708"/>
      <c r="R8" s="708"/>
      <c r="S8" s="708"/>
      <c r="T8" s="708"/>
      <c r="U8" s="708"/>
      <c r="V8" s="708"/>
      <c r="W8" s="708"/>
      <c r="X8" s="708"/>
      <c r="Y8" s="708"/>
      <c r="Z8" s="708"/>
      <c r="AA8" s="708"/>
      <c r="AB8" s="708"/>
      <c r="AC8" s="708"/>
      <c r="AD8" s="70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row>
    <row r="9" spans="1:256" ht="12.75" customHeight="1">
      <c r="A9" s="201">
        <f>A8+1</f>
        <v>50</v>
      </c>
      <c r="B9" s="274" t="s">
        <v>354</v>
      </c>
      <c r="C9" s="304"/>
      <c r="D9" s="716"/>
      <c r="E9" s="201">
        <f>E8+1</f>
        <v>50</v>
      </c>
      <c r="F9" s="28"/>
      <c r="G9" s="708"/>
      <c r="H9" s="708"/>
      <c r="I9" s="708"/>
      <c r="J9" s="708"/>
      <c r="K9" s="708"/>
      <c r="L9" s="708"/>
      <c r="M9" s="708"/>
      <c r="N9" s="708"/>
      <c r="O9" s="708"/>
      <c r="P9" s="708"/>
      <c r="Q9" s="708"/>
      <c r="R9" s="708"/>
      <c r="S9" s="708"/>
      <c r="T9" s="708"/>
      <c r="U9" s="708"/>
      <c r="V9" s="708"/>
      <c r="W9" s="708"/>
      <c r="X9" s="708"/>
      <c r="Y9" s="708"/>
      <c r="Z9" s="708"/>
      <c r="AA9" s="708"/>
      <c r="AB9" s="708"/>
      <c r="AC9" s="708"/>
      <c r="AD9" s="70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row>
    <row r="10" spans="1:256" ht="12.75" customHeight="1">
      <c r="A10" s="201">
        <f>A9+1</f>
        <v>51</v>
      </c>
      <c r="B10" s="274" t="s">
        <v>355</v>
      </c>
      <c r="C10" s="304"/>
      <c r="D10" s="716"/>
      <c r="E10" s="201">
        <f>E9+1</f>
        <v>51</v>
      </c>
      <c r="F10" s="2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row>
    <row r="11" spans="1:256" ht="12.75" customHeight="1">
      <c r="A11" s="201">
        <f>A10+1</f>
        <v>52</v>
      </c>
      <c r="B11" s="274" t="s">
        <v>356</v>
      </c>
      <c r="C11" s="304"/>
      <c r="D11" s="716"/>
      <c r="E11" s="201">
        <f>E10+1</f>
        <v>52</v>
      </c>
      <c r="F11" s="2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row>
    <row r="12" spans="1:256" ht="12.75" customHeight="1">
      <c r="A12" s="201">
        <f>A11+1</f>
        <v>53</v>
      </c>
      <c r="B12" s="274" t="s">
        <v>357</v>
      </c>
      <c r="C12" s="304"/>
      <c r="D12" s="716"/>
      <c r="E12" s="201">
        <f>E11+1</f>
        <v>53</v>
      </c>
      <c r="F12" s="2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row>
    <row r="13" spans="1:256" ht="12.75" customHeight="1">
      <c r="A13" s="201">
        <f>A12+1</f>
        <v>54</v>
      </c>
      <c r="B13" s="820" t="s">
        <v>9</v>
      </c>
      <c r="C13" s="304"/>
      <c r="D13" s="716"/>
      <c r="E13" s="201">
        <f>E12+1</f>
        <v>54</v>
      </c>
      <c r="F13" s="2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row>
    <row r="14" spans="1:256" ht="12.75" customHeight="1">
      <c r="A14" s="201">
        <v>55</v>
      </c>
      <c r="B14" s="339" t="s">
        <v>358</v>
      </c>
      <c r="C14" s="304"/>
      <c r="D14" s="718"/>
      <c r="E14" s="201">
        <v>55</v>
      </c>
      <c r="F14" s="2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row>
    <row r="15" spans="1:256" ht="12.75" customHeight="1" thickBot="1">
      <c r="A15" s="201">
        <v>56</v>
      </c>
      <c r="B15" s="340" t="s">
        <v>359</v>
      </c>
      <c r="C15" s="304"/>
      <c r="D15" s="718"/>
      <c r="E15" s="201">
        <v>56</v>
      </c>
      <c r="F15" s="28"/>
      <c r="G15" s="708"/>
      <c r="H15" s="708"/>
      <c r="I15" s="708"/>
      <c r="J15" s="708"/>
      <c r="K15" s="708"/>
      <c r="L15" s="708"/>
      <c r="M15" s="708"/>
      <c r="N15" s="708"/>
      <c r="O15" s="708"/>
      <c r="P15" s="708"/>
      <c r="Q15" s="708"/>
      <c r="R15" s="708"/>
      <c r="S15" s="708"/>
      <c r="T15" s="708"/>
      <c r="U15" s="708"/>
      <c r="V15" s="708"/>
      <c r="W15" s="708"/>
      <c r="X15" s="708"/>
      <c r="Y15" s="708"/>
      <c r="Z15" s="708"/>
      <c r="AA15" s="708"/>
      <c r="AB15" s="708"/>
      <c r="AC15" s="708"/>
      <c r="AD15" s="70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row>
    <row r="16" spans="1:256" ht="12.75" customHeight="1">
      <c r="A16" s="201">
        <v>57</v>
      </c>
      <c r="B16" s="282" t="s">
        <v>360</v>
      </c>
      <c r="C16" s="299"/>
      <c r="D16" s="661">
        <f>SUM('12  '!D42:D60)+SUM('13  '!D8:D15)</f>
        <v>0</v>
      </c>
      <c r="E16" s="201">
        <v>57</v>
      </c>
      <c r="F16" s="28"/>
      <c r="G16" s="708"/>
      <c r="H16" s="708"/>
      <c r="I16" s="708"/>
      <c r="J16" s="708"/>
      <c r="K16" s="708"/>
      <c r="L16" s="708"/>
      <c r="M16" s="708"/>
      <c r="N16" s="708"/>
      <c r="O16" s="708"/>
      <c r="P16" s="708"/>
      <c r="Q16" s="708"/>
      <c r="R16" s="708"/>
      <c r="S16" s="708"/>
      <c r="T16" s="708"/>
      <c r="U16" s="708"/>
      <c r="V16" s="708"/>
      <c r="W16" s="708"/>
      <c r="X16" s="708"/>
      <c r="Y16" s="708"/>
      <c r="Z16" s="708"/>
      <c r="AA16" s="708"/>
      <c r="AB16" s="708"/>
      <c r="AC16" s="708"/>
      <c r="AD16" s="70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row>
    <row r="17" spans="1:256" ht="12" customHeight="1">
      <c r="A17" s="216" t="s">
        <v>142</v>
      </c>
      <c r="B17" s="284" t="s">
        <v>489</v>
      </c>
      <c r="C17" s="265"/>
      <c r="D17" s="271"/>
      <c r="E17" s="216" t="s">
        <v>142</v>
      </c>
      <c r="F17" s="2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row>
    <row r="18" spans="1:256" ht="12" customHeight="1">
      <c r="A18" s="216" t="s">
        <v>142</v>
      </c>
      <c r="B18" s="336" t="s">
        <v>361</v>
      </c>
      <c r="C18" s="303"/>
      <c r="D18" s="266"/>
      <c r="E18" s="216" t="s">
        <v>142</v>
      </c>
      <c r="F18" s="2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row>
    <row r="19" spans="1:256" ht="12.75" customHeight="1">
      <c r="A19" s="201">
        <v>58</v>
      </c>
      <c r="B19" s="274" t="s">
        <v>362</v>
      </c>
      <c r="C19" s="341"/>
      <c r="D19" s="715" t="s">
        <v>221</v>
      </c>
      <c r="E19" s="201">
        <v>58</v>
      </c>
      <c r="F19" s="28"/>
      <c r="G19" s="708" t="s">
        <v>142</v>
      </c>
      <c r="H19" s="708"/>
      <c r="I19" s="708"/>
      <c r="J19" s="708"/>
      <c r="K19" s="708"/>
      <c r="L19" s="708"/>
      <c r="M19" s="708"/>
      <c r="N19" s="708"/>
      <c r="O19" s="708"/>
      <c r="P19" s="708"/>
      <c r="Q19" s="708"/>
      <c r="R19" s="708"/>
      <c r="S19" s="708"/>
      <c r="T19" s="708"/>
      <c r="U19" s="708"/>
      <c r="V19" s="708"/>
      <c r="W19" s="708"/>
      <c r="X19" s="708"/>
      <c r="Y19" s="708"/>
      <c r="Z19" s="708"/>
      <c r="AA19" s="708"/>
      <c r="AB19" s="708"/>
      <c r="AC19" s="708"/>
      <c r="AD19" s="70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row>
    <row r="20" spans="1:256" ht="12.75" customHeight="1">
      <c r="A20" s="201">
        <f>A19+1</f>
        <v>59</v>
      </c>
      <c r="B20" s="821" t="s">
        <v>901</v>
      </c>
      <c r="C20" s="341"/>
      <c r="D20" s="716"/>
      <c r="E20" s="201">
        <f>E19+1</f>
        <v>59</v>
      </c>
      <c r="F20" s="2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row>
    <row r="21" spans="1:256" ht="12.75" customHeight="1">
      <c r="A21" s="201">
        <v>60</v>
      </c>
      <c r="B21" s="274" t="s">
        <v>363</v>
      </c>
      <c r="C21" s="341"/>
      <c r="D21" s="716"/>
      <c r="E21" s="201">
        <v>60</v>
      </c>
      <c r="F21" s="2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c r="IU21" s="28"/>
      <c r="IV21" s="28"/>
    </row>
    <row r="22" spans="1:256" ht="12.75" customHeight="1">
      <c r="A22" s="201">
        <v>61</v>
      </c>
      <c r="B22" s="821" t="s">
        <v>900</v>
      </c>
      <c r="C22" s="341"/>
      <c r="D22" s="716"/>
      <c r="E22" s="201">
        <v>61</v>
      </c>
      <c r="F22" s="2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row>
    <row r="23" spans="1:256" ht="12.75" customHeight="1">
      <c r="A23" s="201">
        <v>62</v>
      </c>
      <c r="B23" s="274" t="s">
        <v>364</v>
      </c>
      <c r="C23" s="341"/>
      <c r="D23" s="716"/>
      <c r="E23" s="201">
        <v>62</v>
      </c>
      <c r="F23" s="28"/>
      <c r="G23" s="708"/>
      <c r="H23" s="708"/>
      <c r="I23" s="708"/>
      <c r="J23" s="708"/>
      <c r="K23" s="708"/>
      <c r="L23" s="708"/>
      <c r="M23" s="708"/>
      <c r="N23" s="708"/>
      <c r="O23" s="708"/>
      <c r="P23" s="708"/>
      <c r="Q23" s="708"/>
      <c r="R23" s="708"/>
      <c r="S23" s="708"/>
      <c r="T23" s="708"/>
      <c r="U23" s="708"/>
      <c r="V23" s="708"/>
      <c r="W23" s="708"/>
      <c r="X23" s="708"/>
      <c r="Y23" s="708"/>
      <c r="Z23" s="708"/>
      <c r="AA23" s="708"/>
      <c r="AB23" s="708"/>
      <c r="AC23" s="708"/>
      <c r="AD23" s="70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row>
    <row r="24" spans="1:256" ht="12.75" customHeight="1">
      <c r="A24" s="201">
        <f>A23+1</f>
        <v>63</v>
      </c>
      <c r="B24" s="274" t="s">
        <v>365</v>
      </c>
      <c r="C24" s="341"/>
      <c r="D24" s="716"/>
      <c r="E24" s="201">
        <f>E23+1</f>
        <v>63</v>
      </c>
      <c r="F24" s="2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row>
    <row r="25" spans="1:256" ht="12.75" customHeight="1">
      <c r="A25" s="201">
        <f>A24+1</f>
        <v>64</v>
      </c>
      <c r="B25" s="274" t="s">
        <v>366</v>
      </c>
      <c r="C25" s="341"/>
      <c r="D25" s="716"/>
      <c r="E25" s="201">
        <f>E24+1</f>
        <v>64</v>
      </c>
      <c r="F25" s="2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row>
    <row r="26" spans="1:256" ht="12.75" customHeight="1">
      <c r="A26" s="201">
        <f>A25+1</f>
        <v>65</v>
      </c>
      <c r="B26" s="821" t="s">
        <v>899</v>
      </c>
      <c r="C26" s="341"/>
      <c r="D26" s="716"/>
      <c r="E26" s="201">
        <f>E25+1</f>
        <v>65</v>
      </c>
      <c r="F26" s="28"/>
      <c r="G26" s="708"/>
      <c r="H26" s="708"/>
      <c r="I26" s="708"/>
      <c r="J26" s="708"/>
      <c r="K26" s="708"/>
      <c r="L26" s="708"/>
      <c r="M26" s="708"/>
      <c r="N26" s="708"/>
      <c r="O26" s="708"/>
      <c r="P26" s="708"/>
      <c r="Q26" s="708"/>
      <c r="R26" s="708"/>
      <c r="S26" s="708"/>
      <c r="T26" s="708"/>
      <c r="U26" s="708"/>
      <c r="V26" s="708"/>
      <c r="W26" s="708"/>
      <c r="X26" s="708"/>
      <c r="Y26" s="708"/>
      <c r="Z26" s="708"/>
      <c r="AA26" s="708"/>
      <c r="AB26" s="708"/>
      <c r="AC26" s="708"/>
      <c r="AD26" s="70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row>
    <row r="27" spans="1:256" ht="12.75" customHeight="1">
      <c r="A27" s="201">
        <v>66</v>
      </c>
      <c r="B27" s="274" t="s">
        <v>367</v>
      </c>
      <c r="C27" s="341"/>
      <c r="D27" s="716"/>
      <c r="E27" s="201">
        <v>66</v>
      </c>
      <c r="F27" s="2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c r="IQ27" s="28"/>
      <c r="IR27" s="28"/>
      <c r="IS27" s="28"/>
      <c r="IT27" s="28"/>
      <c r="IU27" s="28"/>
      <c r="IV27" s="28"/>
    </row>
    <row r="28" spans="1:256" ht="12.75" customHeight="1">
      <c r="A28" s="201">
        <v>67</v>
      </c>
      <c r="B28" s="274" t="s">
        <v>368</v>
      </c>
      <c r="C28" s="341"/>
      <c r="D28" s="716"/>
      <c r="E28" s="201">
        <v>67</v>
      </c>
      <c r="F28" s="28"/>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row>
    <row r="29" spans="1:256" ht="12.75" customHeight="1">
      <c r="A29" s="201">
        <v>68</v>
      </c>
      <c r="B29" s="274" t="s">
        <v>369</v>
      </c>
      <c r="C29" s="341"/>
      <c r="D29" s="718"/>
      <c r="E29" s="201">
        <v>68</v>
      </c>
      <c r="F29" s="28"/>
      <c r="G29" s="708"/>
      <c r="H29" s="708"/>
      <c r="I29" s="708"/>
      <c r="J29" s="708"/>
      <c r="K29" s="708"/>
      <c r="L29" s="708"/>
      <c r="M29" s="708"/>
      <c r="N29" s="708"/>
      <c r="O29" s="708"/>
      <c r="P29" s="708"/>
      <c r="Q29" s="708"/>
      <c r="R29" s="708"/>
      <c r="S29" s="708"/>
      <c r="T29" s="708"/>
      <c r="U29" s="708"/>
      <c r="V29" s="708"/>
      <c r="W29" s="708"/>
      <c r="X29" s="708"/>
      <c r="Y29" s="708"/>
      <c r="Z29" s="708"/>
      <c r="AA29" s="708"/>
      <c r="AB29" s="708"/>
      <c r="AC29" s="708"/>
      <c r="AD29" s="70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row>
    <row r="30" spans="1:256" ht="12.75" customHeight="1">
      <c r="A30" s="201">
        <v>69</v>
      </c>
      <c r="B30" s="274" t="s">
        <v>370</v>
      </c>
      <c r="C30" s="341"/>
      <c r="D30" s="718"/>
      <c r="E30" s="201">
        <v>69</v>
      </c>
      <c r="F30" s="28"/>
      <c r="G30" s="708"/>
      <c r="H30" s="708"/>
      <c r="I30" s="708"/>
      <c r="J30" s="708"/>
      <c r="K30" s="708"/>
      <c r="L30" s="708"/>
      <c r="M30" s="708"/>
      <c r="N30" s="708"/>
      <c r="O30" s="708"/>
      <c r="P30" s="708"/>
      <c r="Q30" s="708"/>
      <c r="R30" s="708"/>
      <c r="S30" s="708"/>
      <c r="T30" s="708"/>
      <c r="U30" s="708"/>
      <c r="V30" s="708"/>
      <c r="W30" s="708"/>
      <c r="X30" s="708"/>
      <c r="Y30" s="708"/>
      <c r="Z30" s="708"/>
      <c r="AA30" s="708"/>
      <c r="AB30" s="708"/>
      <c r="AC30" s="708"/>
      <c r="AD30" s="70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row>
    <row r="31" spans="1:256" ht="12.75" customHeight="1" thickBot="1">
      <c r="A31" s="201">
        <v>70</v>
      </c>
      <c r="B31" s="821" t="s">
        <v>898</v>
      </c>
      <c r="C31" s="341"/>
      <c r="D31" s="718"/>
      <c r="E31" s="201">
        <v>70</v>
      </c>
      <c r="F31" s="28"/>
      <c r="G31" s="708"/>
      <c r="H31" s="708"/>
      <c r="I31" s="708"/>
      <c r="J31" s="708"/>
      <c r="K31" s="708"/>
      <c r="L31" s="708"/>
      <c r="M31" s="708"/>
      <c r="N31" s="708"/>
      <c r="O31" s="708"/>
      <c r="P31" s="708"/>
      <c r="Q31" s="708"/>
      <c r="R31" s="708"/>
      <c r="S31" s="708"/>
      <c r="T31" s="708"/>
      <c r="U31" s="708"/>
      <c r="V31" s="708"/>
      <c r="W31" s="708"/>
      <c r="X31" s="708"/>
      <c r="Y31" s="708"/>
      <c r="Z31" s="708"/>
      <c r="AA31" s="708"/>
      <c r="AB31" s="708"/>
      <c r="AC31" s="708"/>
      <c r="AD31" s="70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row>
    <row r="32" spans="1:256" ht="12.75" customHeight="1">
      <c r="A32" s="201">
        <v>71</v>
      </c>
      <c r="B32" s="274" t="s">
        <v>36</v>
      </c>
      <c r="C32" s="341"/>
      <c r="D32" s="661">
        <f>SUM(D19:D31)</f>
        <v>0</v>
      </c>
      <c r="E32" s="201">
        <v>71</v>
      </c>
      <c r="F32" s="28"/>
      <c r="G32" s="70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c r="IU32" s="28"/>
      <c r="IV32" s="28"/>
    </row>
    <row r="33" spans="1:256" ht="7.5" customHeight="1" thickBot="1">
      <c r="A33" s="280"/>
      <c r="B33" s="271"/>
      <c r="C33" s="266"/>
      <c r="D33" s="342"/>
      <c r="E33" s="280"/>
    </row>
    <row r="34" spans="1:256" ht="18" customHeight="1">
      <c r="A34" s="981">
        <v>72</v>
      </c>
      <c r="B34" s="58" t="s">
        <v>371</v>
      </c>
      <c r="C34" s="238" t="s">
        <v>807</v>
      </c>
      <c r="D34" s="983">
        <f>'12  '!D28+'12  '!D39+'13  '!D16+'13  '!D32</f>
        <v>0</v>
      </c>
      <c r="E34" s="981">
        <v>72</v>
      </c>
      <c r="F34" s="28"/>
      <c r="G34" s="708"/>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row>
    <row r="35" spans="1:256" ht="12" customHeight="1" thickBot="1">
      <c r="A35" s="982"/>
      <c r="B35" s="228" t="s">
        <v>169</v>
      </c>
      <c r="C35" s="237" t="s">
        <v>806</v>
      </c>
      <c r="D35" s="984"/>
      <c r="E35" s="982"/>
      <c r="F35" s="695">
        <f>D34</f>
        <v>0</v>
      </c>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row>
    <row r="36" spans="1:256" ht="12" customHeight="1" thickBot="1">
      <c r="A36" s="82"/>
      <c r="B36" s="83"/>
      <c r="C36" s="343"/>
      <c r="D36" s="84"/>
      <c r="E36" s="82"/>
      <c r="F36" s="28"/>
      <c r="G36" s="708"/>
      <c r="H36" s="922"/>
      <c r="I36" s="708"/>
      <c r="J36" s="708"/>
      <c r="K36" s="708"/>
      <c r="L36" s="708"/>
      <c r="M36" s="708"/>
      <c r="N36" s="708"/>
      <c r="O36" s="708"/>
      <c r="P36" s="708"/>
      <c r="Q36" s="708"/>
      <c r="R36" s="708"/>
      <c r="S36" s="708"/>
      <c r="T36" s="708"/>
      <c r="U36" s="708"/>
      <c r="V36" s="708"/>
      <c r="W36" s="708"/>
      <c r="X36" s="708"/>
      <c r="Y36" s="708"/>
      <c r="Z36" s="708"/>
      <c r="AA36" s="708"/>
      <c r="AB36" s="708"/>
      <c r="AC36" s="708"/>
      <c r="AD36" s="70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row>
    <row r="37" spans="1:256" ht="12" customHeight="1">
      <c r="A37" s="246" t="s">
        <v>136</v>
      </c>
      <c r="B37" s="977" t="s">
        <v>372</v>
      </c>
      <c r="C37" s="246" t="s">
        <v>299</v>
      </c>
      <c r="D37" s="246" t="s">
        <v>300</v>
      </c>
      <c r="E37" s="246" t="s">
        <v>136</v>
      </c>
      <c r="F37" s="28"/>
      <c r="G37" s="708"/>
      <c r="H37" s="708"/>
      <c r="I37" s="708"/>
      <c r="J37" s="708"/>
      <c r="K37" s="708"/>
      <c r="L37" s="708"/>
      <c r="M37" s="708"/>
      <c r="N37" s="708"/>
      <c r="O37" s="708"/>
      <c r="P37" s="708"/>
      <c r="Q37" s="708"/>
      <c r="R37" s="708"/>
      <c r="S37" s="708"/>
      <c r="T37" s="708"/>
      <c r="U37" s="708"/>
      <c r="V37" s="708"/>
      <c r="W37" s="708"/>
      <c r="X37" s="708"/>
      <c r="Y37" s="708"/>
      <c r="Z37" s="708"/>
      <c r="AA37" s="708"/>
      <c r="AB37" s="708"/>
      <c r="AC37" s="708"/>
      <c r="AD37" s="70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c r="IO37" s="28"/>
      <c r="IP37" s="28"/>
      <c r="IQ37" s="28"/>
      <c r="IR37" s="28"/>
      <c r="IS37" s="28"/>
      <c r="IT37" s="28"/>
      <c r="IU37" s="28"/>
      <c r="IV37" s="28"/>
    </row>
    <row r="38" spans="1:256" ht="12" customHeight="1">
      <c r="A38" s="247" t="s">
        <v>137</v>
      </c>
      <c r="B38" s="978"/>
      <c r="C38" s="247" t="s">
        <v>302</v>
      </c>
      <c r="D38" s="247" t="s">
        <v>373</v>
      </c>
      <c r="E38" s="247" t="s">
        <v>137</v>
      </c>
      <c r="F38" s="28"/>
      <c r="G38" s="708"/>
      <c r="H38" s="708"/>
      <c r="I38" s="708"/>
      <c r="J38" s="708"/>
      <c r="K38" s="708"/>
      <c r="L38" s="708"/>
      <c r="M38" s="708"/>
      <c r="N38" s="708"/>
      <c r="O38" s="708"/>
      <c r="P38" s="708"/>
      <c r="Q38" s="708"/>
      <c r="R38" s="708"/>
      <c r="S38" s="708"/>
      <c r="T38" s="708"/>
      <c r="U38" s="708"/>
      <c r="V38" s="708"/>
      <c r="W38" s="708"/>
      <c r="X38" s="708"/>
      <c r="Y38" s="708"/>
      <c r="Z38" s="708"/>
      <c r="AA38" s="708"/>
      <c r="AB38" s="708"/>
      <c r="AC38" s="708"/>
      <c r="AD38" s="70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c r="IO38" s="28"/>
      <c r="IP38" s="28"/>
      <c r="IQ38" s="28"/>
      <c r="IR38" s="28"/>
      <c r="IS38" s="28"/>
      <c r="IT38" s="28"/>
      <c r="IU38" s="28"/>
      <c r="IV38" s="28"/>
    </row>
    <row r="39" spans="1:256" ht="12" customHeight="1" thickBot="1">
      <c r="A39" s="252"/>
      <c r="B39" s="250" t="s">
        <v>138</v>
      </c>
      <c r="C39" s="252" t="s">
        <v>139</v>
      </c>
      <c r="D39" s="252" t="s">
        <v>140</v>
      </c>
      <c r="E39" s="252"/>
      <c r="F39" s="28"/>
      <c r="G39" s="708"/>
      <c r="H39" s="708"/>
      <c r="I39" s="708"/>
      <c r="J39" s="708"/>
      <c r="K39" s="708"/>
      <c r="L39" s="708"/>
      <c r="M39" s="708"/>
      <c r="N39" s="708"/>
      <c r="O39" s="708"/>
      <c r="P39" s="708"/>
      <c r="Q39" s="708"/>
      <c r="R39" s="708"/>
      <c r="S39" s="708"/>
      <c r="T39" s="708"/>
      <c r="U39" s="708"/>
      <c r="V39" s="708"/>
      <c r="W39" s="708"/>
      <c r="X39" s="708"/>
      <c r="Y39" s="708"/>
      <c r="Z39" s="708"/>
      <c r="AA39" s="708"/>
      <c r="AB39" s="708"/>
      <c r="AC39" s="708"/>
      <c r="AD39" s="70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c r="IH39" s="28"/>
      <c r="II39" s="28"/>
      <c r="IJ39" s="28"/>
      <c r="IK39" s="28"/>
      <c r="IL39" s="28"/>
      <c r="IM39" s="28"/>
      <c r="IN39" s="28"/>
      <c r="IO39" s="28"/>
      <c r="IP39" s="28"/>
      <c r="IQ39" s="28"/>
      <c r="IR39" s="28"/>
      <c r="IS39" s="28"/>
      <c r="IT39" s="28"/>
      <c r="IU39" s="28"/>
      <c r="IV39" s="28"/>
    </row>
    <row r="40" spans="1:256" ht="12" customHeight="1">
      <c r="A40" s="202" t="s">
        <v>142</v>
      </c>
      <c r="B40" s="210" t="s">
        <v>374</v>
      </c>
      <c r="C40" s="344"/>
      <c r="D40" s="338"/>
      <c r="E40" s="202" t="s">
        <v>142</v>
      </c>
      <c r="F40" s="28"/>
      <c r="G40" s="708"/>
      <c r="H40" s="708"/>
      <c r="I40" s="708"/>
      <c r="J40" s="708"/>
      <c r="K40" s="708"/>
      <c r="L40" s="708"/>
      <c r="M40" s="708"/>
      <c r="N40" s="708"/>
      <c r="O40" s="708"/>
      <c r="P40" s="708"/>
      <c r="Q40" s="708"/>
      <c r="R40" s="708"/>
      <c r="S40" s="708"/>
      <c r="T40" s="708"/>
      <c r="U40" s="708"/>
      <c r="V40" s="708"/>
      <c r="W40" s="708"/>
      <c r="X40" s="708"/>
      <c r="Y40" s="708"/>
      <c r="Z40" s="708"/>
      <c r="AA40" s="708"/>
      <c r="AB40" s="708"/>
      <c r="AC40" s="708"/>
      <c r="AD40" s="70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c r="IB40" s="28"/>
      <c r="IC40" s="28"/>
      <c r="ID40" s="28"/>
      <c r="IE40" s="28"/>
      <c r="IF40" s="28"/>
      <c r="IG40" s="28"/>
      <c r="IH40" s="28"/>
      <c r="II40" s="28"/>
      <c r="IJ40" s="28"/>
      <c r="IK40" s="28"/>
      <c r="IL40" s="28"/>
      <c r="IM40" s="28"/>
      <c r="IN40" s="28"/>
      <c r="IO40" s="28"/>
      <c r="IP40" s="28"/>
      <c r="IQ40" s="28"/>
      <c r="IR40" s="28"/>
      <c r="IS40" s="28"/>
      <c r="IT40" s="28"/>
      <c r="IU40" s="28"/>
      <c r="IV40" s="28"/>
    </row>
    <row r="41" spans="1:256" ht="12.75" customHeight="1">
      <c r="A41" s="46">
        <v>73</v>
      </c>
      <c r="B41" s="200" t="s">
        <v>375</v>
      </c>
      <c r="C41" s="345"/>
      <c r="D41" s="714">
        <v>0</v>
      </c>
      <c r="E41" s="46">
        <v>73</v>
      </c>
      <c r="F41" s="28"/>
      <c r="G41" s="708"/>
      <c r="H41" s="708"/>
      <c r="I41" s="708"/>
      <c r="J41" s="708"/>
      <c r="K41" s="708"/>
      <c r="L41" s="708"/>
      <c r="M41" s="708"/>
      <c r="N41" s="708"/>
      <c r="O41" s="708"/>
      <c r="P41" s="708"/>
      <c r="Q41" s="708"/>
      <c r="R41" s="708"/>
      <c r="S41" s="708"/>
      <c r="T41" s="708"/>
      <c r="U41" s="708"/>
      <c r="V41" s="708"/>
      <c r="W41" s="708"/>
      <c r="X41" s="708"/>
      <c r="Y41" s="708"/>
      <c r="Z41" s="708"/>
      <c r="AA41" s="708"/>
      <c r="AB41" s="708"/>
      <c r="AC41" s="708"/>
      <c r="AD41" s="70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c r="IB41" s="28"/>
      <c r="IC41" s="28"/>
      <c r="ID41" s="28"/>
      <c r="IE41" s="28"/>
      <c r="IF41" s="28"/>
      <c r="IG41" s="28"/>
      <c r="IH41" s="28"/>
      <c r="II41" s="28"/>
      <c r="IJ41" s="28"/>
      <c r="IK41" s="28"/>
      <c r="IL41" s="28"/>
      <c r="IM41" s="28"/>
      <c r="IN41" s="28"/>
      <c r="IO41" s="28"/>
      <c r="IP41" s="28"/>
      <c r="IQ41" s="28"/>
      <c r="IR41" s="28"/>
      <c r="IS41" s="28"/>
      <c r="IT41" s="28"/>
      <c r="IU41" s="28"/>
      <c r="IV41" s="28"/>
    </row>
    <row r="42" spans="1:256" ht="12.75" customHeight="1">
      <c r="A42" s="46">
        <f t="shared" ref="A42:A56" si="0">A41+1</f>
        <v>74</v>
      </c>
      <c r="B42" s="200" t="s">
        <v>376</v>
      </c>
      <c r="C42" s="345"/>
      <c r="D42" s="719"/>
      <c r="E42" s="46">
        <f t="shared" ref="E42:E56" si="1">E41+1</f>
        <v>74</v>
      </c>
      <c r="F42" s="28"/>
      <c r="G42" s="708"/>
      <c r="H42" s="708"/>
      <c r="I42" s="708"/>
      <c r="J42" s="708"/>
      <c r="K42" s="708"/>
      <c r="L42" s="708"/>
      <c r="M42" s="708"/>
      <c r="N42" s="708"/>
      <c r="O42" s="708"/>
      <c r="P42" s="708"/>
      <c r="Q42" s="708"/>
      <c r="R42" s="708"/>
      <c r="S42" s="708"/>
      <c r="T42" s="708"/>
      <c r="U42" s="708"/>
      <c r="V42" s="708"/>
      <c r="W42" s="708"/>
      <c r="X42" s="708"/>
      <c r="Y42" s="708"/>
      <c r="Z42" s="708"/>
      <c r="AA42" s="708"/>
      <c r="AB42" s="708"/>
      <c r="AC42" s="708"/>
      <c r="AD42" s="70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row>
    <row r="43" spans="1:256" ht="12.75" customHeight="1">
      <c r="A43" s="46">
        <f t="shared" si="0"/>
        <v>75</v>
      </c>
      <c r="B43" s="200" t="s">
        <v>377</v>
      </c>
      <c r="C43" s="345"/>
      <c r="D43" s="719"/>
      <c r="E43" s="46">
        <f t="shared" si="1"/>
        <v>75</v>
      </c>
      <c r="F43" s="28"/>
      <c r="G43" s="708"/>
      <c r="H43" s="708"/>
      <c r="I43" s="708"/>
      <c r="J43" s="708"/>
      <c r="K43" s="708"/>
      <c r="L43" s="708"/>
      <c r="M43" s="708"/>
      <c r="N43" s="708"/>
      <c r="O43" s="708"/>
      <c r="P43" s="708"/>
      <c r="Q43" s="708"/>
      <c r="R43" s="708"/>
      <c r="S43" s="708"/>
      <c r="T43" s="708"/>
      <c r="U43" s="708"/>
      <c r="V43" s="708"/>
      <c r="W43" s="708"/>
      <c r="X43" s="708"/>
      <c r="Y43" s="708"/>
      <c r="Z43" s="708"/>
      <c r="AA43" s="708"/>
      <c r="AB43" s="708"/>
      <c r="AC43" s="708"/>
      <c r="AD43" s="70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c r="ID43" s="28"/>
      <c r="IE43" s="28"/>
      <c r="IF43" s="28"/>
      <c r="IG43" s="28"/>
      <c r="IH43" s="28"/>
      <c r="II43" s="28"/>
      <c r="IJ43" s="28"/>
      <c r="IK43" s="28"/>
      <c r="IL43" s="28"/>
      <c r="IM43" s="28"/>
      <c r="IN43" s="28"/>
      <c r="IO43" s="28"/>
      <c r="IP43" s="28"/>
      <c r="IQ43" s="28"/>
      <c r="IR43" s="28"/>
      <c r="IS43" s="28"/>
      <c r="IT43" s="28"/>
      <c r="IU43" s="28"/>
      <c r="IV43" s="28"/>
    </row>
    <row r="44" spans="1:256" ht="12.75" customHeight="1">
      <c r="A44" s="46">
        <f t="shared" si="0"/>
        <v>76</v>
      </c>
      <c r="B44" s="200" t="s">
        <v>378</v>
      </c>
      <c r="C44" s="345"/>
      <c r="D44" s="719"/>
      <c r="E44" s="46">
        <f t="shared" si="1"/>
        <v>76</v>
      </c>
      <c r="F44" s="28"/>
      <c r="G44" s="708"/>
      <c r="H44" s="708"/>
      <c r="I44" s="708"/>
      <c r="J44" s="708"/>
      <c r="K44" s="708"/>
      <c r="L44" s="708"/>
      <c r="M44" s="708"/>
      <c r="N44" s="708"/>
      <c r="O44" s="708"/>
      <c r="P44" s="708"/>
      <c r="Q44" s="708"/>
      <c r="R44" s="708"/>
      <c r="S44" s="708"/>
      <c r="T44" s="708"/>
      <c r="U44" s="708"/>
      <c r="V44" s="708"/>
      <c r="W44" s="708"/>
      <c r="X44" s="708"/>
      <c r="Y44" s="708"/>
      <c r="Z44" s="708"/>
      <c r="AA44" s="708"/>
      <c r="AB44" s="708"/>
      <c r="AC44" s="708"/>
      <c r="AD44" s="70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c r="HM44" s="28"/>
      <c r="HN44" s="28"/>
      <c r="HO44" s="28"/>
      <c r="HP44" s="28"/>
      <c r="HQ44" s="28"/>
      <c r="HR44" s="28"/>
      <c r="HS44" s="28"/>
      <c r="HT44" s="28"/>
      <c r="HU44" s="28"/>
      <c r="HV44" s="28"/>
      <c r="HW44" s="28"/>
      <c r="HX44" s="28"/>
      <c r="HY44" s="28"/>
      <c r="HZ44" s="28"/>
      <c r="IA44" s="28"/>
      <c r="IB44" s="28"/>
      <c r="IC44" s="28"/>
      <c r="ID44" s="28"/>
      <c r="IE44" s="28"/>
      <c r="IF44" s="28"/>
      <c r="IG44" s="28"/>
      <c r="IH44" s="28"/>
      <c r="II44" s="28"/>
      <c r="IJ44" s="28"/>
      <c r="IK44" s="28"/>
      <c r="IL44" s="28"/>
      <c r="IM44" s="28"/>
      <c r="IN44" s="28"/>
      <c r="IO44" s="28"/>
      <c r="IP44" s="28"/>
      <c r="IQ44" s="28"/>
      <c r="IR44" s="28"/>
      <c r="IS44" s="28"/>
      <c r="IT44" s="28"/>
      <c r="IU44" s="28"/>
      <c r="IV44" s="28"/>
    </row>
    <row r="45" spans="1:256" ht="12.75" customHeight="1">
      <c r="A45" s="46">
        <f t="shared" si="0"/>
        <v>77</v>
      </c>
      <c r="B45" s="200" t="s">
        <v>379</v>
      </c>
      <c r="C45" s="345"/>
      <c r="D45" s="719"/>
      <c r="E45" s="46">
        <f t="shared" si="1"/>
        <v>77</v>
      </c>
      <c r="F45" s="28"/>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c r="HL45" s="28"/>
      <c r="HM45" s="28"/>
      <c r="HN45" s="28"/>
      <c r="HO45" s="28"/>
      <c r="HP45" s="28"/>
      <c r="HQ45" s="28"/>
      <c r="HR45" s="28"/>
      <c r="HS45" s="28"/>
      <c r="HT45" s="28"/>
      <c r="HU45" s="28"/>
      <c r="HV45" s="28"/>
      <c r="HW45" s="28"/>
      <c r="HX45" s="28"/>
      <c r="HY45" s="28"/>
      <c r="HZ45" s="28"/>
      <c r="IA45" s="28"/>
      <c r="IB45" s="28"/>
      <c r="IC45" s="28"/>
      <c r="ID45" s="28"/>
      <c r="IE45" s="28"/>
      <c r="IF45" s="28"/>
      <c r="IG45" s="28"/>
      <c r="IH45" s="28"/>
      <c r="II45" s="28"/>
      <c r="IJ45" s="28"/>
      <c r="IK45" s="28"/>
      <c r="IL45" s="28"/>
      <c r="IM45" s="28"/>
      <c r="IN45" s="28"/>
      <c r="IO45" s="28"/>
      <c r="IP45" s="28"/>
      <c r="IQ45" s="28"/>
      <c r="IR45" s="28"/>
      <c r="IS45" s="28"/>
      <c r="IT45" s="28"/>
      <c r="IU45" s="28"/>
      <c r="IV45" s="28"/>
    </row>
    <row r="46" spans="1:256" ht="12.75" customHeight="1">
      <c r="A46" s="46">
        <f t="shared" si="0"/>
        <v>78</v>
      </c>
      <c r="B46" s="200" t="s">
        <v>380</v>
      </c>
      <c r="C46" s="345"/>
      <c r="D46" s="719"/>
      <c r="E46" s="46">
        <f t="shared" si="1"/>
        <v>78</v>
      </c>
      <c r="F46" s="2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c r="IB46" s="28"/>
      <c r="IC46" s="28"/>
      <c r="ID46" s="28"/>
      <c r="IE46" s="28"/>
      <c r="IF46" s="28"/>
      <c r="IG46" s="28"/>
      <c r="IH46" s="28"/>
      <c r="II46" s="28"/>
      <c r="IJ46" s="28"/>
      <c r="IK46" s="28"/>
      <c r="IL46" s="28"/>
      <c r="IM46" s="28"/>
      <c r="IN46" s="28"/>
      <c r="IO46" s="28"/>
      <c r="IP46" s="28"/>
      <c r="IQ46" s="28"/>
      <c r="IR46" s="28"/>
      <c r="IS46" s="28"/>
      <c r="IT46" s="28"/>
      <c r="IU46" s="28"/>
      <c r="IV46" s="28"/>
    </row>
    <row r="47" spans="1:256" ht="12.75" customHeight="1">
      <c r="A47" s="46">
        <f t="shared" si="0"/>
        <v>79</v>
      </c>
      <c r="B47" s="200" t="s">
        <v>381</v>
      </c>
      <c r="C47" s="345"/>
      <c r="D47" s="719"/>
      <c r="E47" s="46">
        <f t="shared" si="1"/>
        <v>79</v>
      </c>
      <c r="F47" s="28"/>
      <c r="G47" s="708"/>
      <c r="H47" s="708"/>
      <c r="I47" s="708"/>
      <c r="J47" s="708"/>
      <c r="K47" s="708"/>
      <c r="L47" s="708"/>
      <c r="M47" s="708"/>
      <c r="N47" s="708"/>
      <c r="O47" s="708"/>
      <c r="P47" s="708"/>
      <c r="Q47" s="708"/>
      <c r="R47" s="708"/>
      <c r="S47" s="708"/>
      <c r="T47" s="708"/>
      <c r="U47" s="708"/>
      <c r="V47" s="708"/>
      <c r="W47" s="708"/>
      <c r="X47" s="708"/>
      <c r="Y47" s="708"/>
      <c r="Z47" s="708"/>
      <c r="AA47" s="708"/>
      <c r="AB47" s="708"/>
      <c r="AC47" s="708"/>
      <c r="AD47" s="70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c r="IB47" s="28"/>
      <c r="IC47" s="28"/>
      <c r="ID47" s="28"/>
      <c r="IE47" s="28"/>
      <c r="IF47" s="28"/>
      <c r="IG47" s="28"/>
      <c r="IH47" s="28"/>
      <c r="II47" s="28"/>
      <c r="IJ47" s="28"/>
      <c r="IK47" s="28"/>
      <c r="IL47" s="28"/>
      <c r="IM47" s="28"/>
      <c r="IN47" s="28"/>
      <c r="IO47" s="28"/>
      <c r="IP47" s="28"/>
      <c r="IQ47" s="28"/>
      <c r="IR47" s="28"/>
      <c r="IS47" s="28"/>
      <c r="IT47" s="28"/>
      <c r="IU47" s="28"/>
      <c r="IV47" s="28"/>
    </row>
    <row r="48" spans="1:256" ht="12.75" customHeight="1">
      <c r="A48" s="46">
        <f t="shared" si="0"/>
        <v>80</v>
      </c>
      <c r="B48" s="200" t="s">
        <v>382</v>
      </c>
      <c r="C48" s="345"/>
      <c r="D48" s="719"/>
      <c r="E48" s="46">
        <f t="shared" si="1"/>
        <v>80</v>
      </c>
      <c r="F48" s="28"/>
      <c r="G48" s="708"/>
      <c r="H48" s="708"/>
      <c r="I48" s="708"/>
      <c r="J48" s="708"/>
      <c r="K48" s="708"/>
      <c r="L48" s="708"/>
      <c r="M48" s="708"/>
      <c r="N48" s="708"/>
      <c r="O48" s="708"/>
      <c r="P48" s="708"/>
      <c r="Q48" s="708"/>
      <c r="R48" s="708"/>
      <c r="S48" s="708"/>
      <c r="T48" s="708"/>
      <c r="U48" s="708"/>
      <c r="V48" s="708"/>
      <c r="W48" s="708"/>
      <c r="X48" s="708"/>
      <c r="Y48" s="708"/>
      <c r="Z48" s="708"/>
      <c r="AA48" s="708"/>
      <c r="AB48" s="708"/>
      <c r="AC48" s="708"/>
      <c r="AD48" s="70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c r="HM48" s="28"/>
      <c r="HN48" s="28"/>
      <c r="HO48" s="28"/>
      <c r="HP48" s="28"/>
      <c r="HQ48" s="28"/>
      <c r="HR48" s="28"/>
      <c r="HS48" s="28"/>
      <c r="HT48" s="28"/>
      <c r="HU48" s="28"/>
      <c r="HV48" s="28"/>
      <c r="HW48" s="28"/>
      <c r="HX48" s="28"/>
      <c r="HY48" s="28"/>
      <c r="HZ48" s="28"/>
      <c r="IA48" s="28"/>
      <c r="IB48" s="28"/>
      <c r="IC48" s="28"/>
      <c r="ID48" s="28"/>
      <c r="IE48" s="28"/>
      <c r="IF48" s="28"/>
      <c r="IG48" s="28"/>
      <c r="IH48" s="28"/>
      <c r="II48" s="28"/>
      <c r="IJ48" s="28"/>
      <c r="IK48" s="28"/>
      <c r="IL48" s="28"/>
      <c r="IM48" s="28"/>
      <c r="IN48" s="28"/>
      <c r="IO48" s="28"/>
      <c r="IP48" s="28"/>
      <c r="IQ48" s="28"/>
      <c r="IR48" s="28"/>
      <c r="IS48" s="28"/>
      <c r="IT48" s="28"/>
      <c r="IU48" s="28"/>
      <c r="IV48" s="28"/>
    </row>
    <row r="49" spans="1:256" ht="12.75" customHeight="1">
      <c r="A49" s="46">
        <f t="shared" si="0"/>
        <v>81</v>
      </c>
      <c r="B49" s="200" t="s">
        <v>383</v>
      </c>
      <c r="C49" s="345"/>
      <c r="D49" s="719"/>
      <c r="E49" s="46">
        <f t="shared" si="1"/>
        <v>81</v>
      </c>
      <c r="F49" s="28"/>
      <c r="G49" s="708"/>
      <c r="H49" s="708"/>
      <c r="I49" s="708"/>
      <c r="J49" s="708"/>
      <c r="K49" s="708"/>
      <c r="L49" s="708"/>
      <c r="M49" s="708"/>
      <c r="N49" s="708"/>
      <c r="O49" s="708"/>
      <c r="P49" s="708"/>
      <c r="Q49" s="708"/>
      <c r="R49" s="708"/>
      <c r="S49" s="708"/>
      <c r="T49" s="708"/>
      <c r="U49" s="708"/>
      <c r="V49" s="708"/>
      <c r="W49" s="708"/>
      <c r="X49" s="708"/>
      <c r="Y49" s="708"/>
      <c r="Z49" s="708"/>
      <c r="AA49" s="708"/>
      <c r="AB49" s="708"/>
      <c r="AC49" s="708"/>
      <c r="AD49" s="70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c r="IB49" s="28"/>
      <c r="IC49" s="28"/>
      <c r="ID49" s="28"/>
      <c r="IE49" s="28"/>
      <c r="IF49" s="28"/>
      <c r="IG49" s="28"/>
      <c r="IH49" s="28"/>
      <c r="II49" s="28"/>
      <c r="IJ49" s="28"/>
      <c r="IK49" s="28"/>
      <c r="IL49" s="28"/>
      <c r="IM49" s="28"/>
      <c r="IN49" s="28"/>
      <c r="IO49" s="28"/>
      <c r="IP49" s="28"/>
      <c r="IQ49" s="28"/>
      <c r="IR49" s="28"/>
      <c r="IS49" s="28"/>
      <c r="IT49" s="28"/>
      <c r="IU49" s="28"/>
      <c r="IV49" s="28"/>
    </row>
    <row r="50" spans="1:256" ht="12.75" customHeight="1">
      <c r="A50" s="46">
        <f t="shared" si="0"/>
        <v>82</v>
      </c>
      <c r="B50" s="200" t="s">
        <v>384</v>
      </c>
      <c r="C50" s="345"/>
      <c r="D50" s="719"/>
      <c r="E50" s="46">
        <f t="shared" si="1"/>
        <v>82</v>
      </c>
      <c r="F50" s="28"/>
      <c r="G50" s="708"/>
      <c r="H50" s="708"/>
      <c r="I50" s="708"/>
      <c r="J50" s="708"/>
      <c r="K50" s="708"/>
      <c r="L50" s="708"/>
      <c r="M50" s="708"/>
      <c r="N50" s="708"/>
      <c r="O50" s="708"/>
      <c r="P50" s="708"/>
      <c r="Q50" s="708"/>
      <c r="R50" s="708"/>
      <c r="S50" s="708"/>
      <c r="T50" s="708"/>
      <c r="U50" s="708"/>
      <c r="V50" s="708"/>
      <c r="W50" s="708"/>
      <c r="X50" s="708"/>
      <c r="Y50" s="708"/>
      <c r="Z50" s="708"/>
      <c r="AA50" s="708"/>
      <c r="AB50" s="708"/>
      <c r="AC50" s="708"/>
      <c r="AD50" s="70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c r="HM50" s="28"/>
      <c r="HN50" s="28"/>
      <c r="HO50" s="28"/>
      <c r="HP50" s="28"/>
      <c r="HQ50" s="28"/>
      <c r="HR50" s="28"/>
      <c r="HS50" s="28"/>
      <c r="HT50" s="28"/>
      <c r="HU50" s="28"/>
      <c r="HV50" s="28"/>
      <c r="HW50" s="28"/>
      <c r="HX50" s="28"/>
      <c r="HY50" s="28"/>
      <c r="HZ50" s="28"/>
      <c r="IA50" s="28"/>
      <c r="IB50" s="28"/>
      <c r="IC50" s="28"/>
      <c r="ID50" s="28"/>
      <c r="IE50" s="28"/>
      <c r="IF50" s="28"/>
      <c r="IG50" s="28"/>
      <c r="IH50" s="28"/>
      <c r="II50" s="28"/>
      <c r="IJ50" s="28"/>
      <c r="IK50" s="28"/>
      <c r="IL50" s="28"/>
      <c r="IM50" s="28"/>
      <c r="IN50" s="28"/>
      <c r="IO50" s="28"/>
      <c r="IP50" s="28"/>
      <c r="IQ50" s="28"/>
      <c r="IR50" s="28"/>
      <c r="IS50" s="28"/>
      <c r="IT50" s="28"/>
      <c r="IU50" s="28"/>
      <c r="IV50" s="28"/>
    </row>
    <row r="51" spans="1:256" ht="12.75" customHeight="1">
      <c r="A51" s="46">
        <f t="shared" si="0"/>
        <v>83</v>
      </c>
      <c r="B51" s="818" t="s">
        <v>897</v>
      </c>
      <c r="C51" s="345"/>
      <c r="D51" s="719"/>
      <c r="E51" s="46">
        <f t="shared" si="1"/>
        <v>83</v>
      </c>
      <c r="F51" s="28"/>
      <c r="G51" s="708"/>
      <c r="H51" s="708"/>
      <c r="I51" s="708"/>
      <c r="J51" s="708"/>
      <c r="K51" s="708"/>
      <c r="L51" s="708"/>
      <c r="M51" s="708"/>
      <c r="N51" s="708"/>
      <c r="O51" s="708"/>
      <c r="P51" s="708"/>
      <c r="Q51" s="708"/>
      <c r="R51" s="708"/>
      <c r="S51" s="708"/>
      <c r="T51" s="708"/>
      <c r="U51" s="708"/>
      <c r="V51" s="708"/>
      <c r="W51" s="708"/>
      <c r="X51" s="708"/>
      <c r="Y51" s="708"/>
      <c r="Z51" s="708"/>
      <c r="AA51" s="708"/>
      <c r="AB51" s="708"/>
      <c r="AC51" s="708"/>
      <c r="AD51" s="70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c r="IB51" s="28"/>
      <c r="IC51" s="28"/>
      <c r="ID51" s="28"/>
      <c r="IE51" s="28"/>
      <c r="IF51" s="28"/>
      <c r="IG51" s="28"/>
      <c r="IH51" s="28"/>
      <c r="II51" s="28"/>
      <c r="IJ51" s="28"/>
      <c r="IK51" s="28"/>
      <c r="IL51" s="28"/>
      <c r="IM51" s="28"/>
      <c r="IN51" s="28"/>
      <c r="IO51" s="28"/>
      <c r="IP51" s="28"/>
      <c r="IQ51" s="28"/>
      <c r="IR51" s="28"/>
      <c r="IS51" s="28"/>
      <c r="IT51" s="28"/>
      <c r="IU51" s="28"/>
      <c r="IV51" s="28"/>
    </row>
    <row r="52" spans="1:256" ht="12.75" customHeight="1">
      <c r="A52" s="46">
        <f t="shared" si="0"/>
        <v>84</v>
      </c>
      <c r="B52" s="200" t="s">
        <v>385</v>
      </c>
      <c r="C52" s="345"/>
      <c r="D52" s="719"/>
      <c r="E52" s="46">
        <f t="shared" si="1"/>
        <v>84</v>
      </c>
      <c r="F52" s="28"/>
      <c r="G52" s="708"/>
      <c r="H52" s="708"/>
      <c r="I52" s="708"/>
      <c r="J52" s="708"/>
      <c r="K52" s="708"/>
      <c r="L52" s="708"/>
      <c r="M52" s="708"/>
      <c r="N52" s="708"/>
      <c r="O52" s="708"/>
      <c r="P52" s="708"/>
      <c r="Q52" s="708"/>
      <c r="R52" s="708"/>
      <c r="S52" s="708"/>
      <c r="T52" s="708"/>
      <c r="U52" s="708"/>
      <c r="V52" s="708"/>
      <c r="W52" s="708"/>
      <c r="X52" s="708"/>
      <c r="Y52" s="708"/>
      <c r="Z52" s="708"/>
      <c r="AA52" s="708"/>
      <c r="AB52" s="708"/>
      <c r="AC52" s="708"/>
      <c r="AD52" s="70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c r="HL52" s="28"/>
      <c r="HM52" s="28"/>
      <c r="HN52" s="28"/>
      <c r="HO52" s="28"/>
      <c r="HP52" s="28"/>
      <c r="HQ52" s="28"/>
      <c r="HR52" s="28"/>
      <c r="HS52" s="28"/>
      <c r="HT52" s="28"/>
      <c r="HU52" s="28"/>
      <c r="HV52" s="28"/>
      <c r="HW52" s="28"/>
      <c r="HX52" s="28"/>
      <c r="HY52" s="28"/>
      <c r="HZ52" s="28"/>
      <c r="IA52" s="28"/>
      <c r="IB52" s="28"/>
      <c r="IC52" s="28"/>
      <c r="ID52" s="28"/>
      <c r="IE52" s="28"/>
      <c r="IF52" s="28"/>
      <c r="IG52" s="28"/>
      <c r="IH52" s="28"/>
      <c r="II52" s="28"/>
      <c r="IJ52" s="28"/>
      <c r="IK52" s="28"/>
      <c r="IL52" s="28"/>
      <c r="IM52" s="28"/>
      <c r="IN52" s="28"/>
      <c r="IO52" s="28"/>
      <c r="IP52" s="28"/>
      <c r="IQ52" s="28"/>
      <c r="IR52" s="28"/>
      <c r="IS52" s="28"/>
      <c r="IT52" s="28"/>
      <c r="IU52" s="28"/>
      <c r="IV52" s="28"/>
    </row>
    <row r="53" spans="1:256" ht="12.75" customHeight="1">
      <c r="A53" s="46">
        <f t="shared" si="0"/>
        <v>85</v>
      </c>
      <c r="B53" s="200" t="s">
        <v>386</v>
      </c>
      <c r="C53" s="345"/>
      <c r="D53" s="719"/>
      <c r="E53" s="46">
        <f t="shared" si="1"/>
        <v>85</v>
      </c>
      <c r="F53" s="28"/>
      <c r="G53" s="708"/>
      <c r="H53" s="708"/>
      <c r="I53" s="708"/>
      <c r="J53" s="708"/>
      <c r="K53" s="708"/>
      <c r="L53" s="708"/>
      <c r="M53" s="708"/>
      <c r="N53" s="708"/>
      <c r="O53" s="708"/>
      <c r="P53" s="708"/>
      <c r="Q53" s="708"/>
      <c r="R53" s="708"/>
      <c r="S53" s="708"/>
      <c r="T53" s="708"/>
      <c r="U53" s="708"/>
      <c r="V53" s="708"/>
      <c r="W53" s="708"/>
      <c r="X53" s="708"/>
      <c r="Y53" s="708"/>
      <c r="Z53" s="708"/>
      <c r="AA53" s="708"/>
      <c r="AB53" s="708"/>
      <c r="AC53" s="708"/>
      <c r="AD53" s="70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c r="HL53" s="28"/>
      <c r="HM53" s="28"/>
      <c r="HN53" s="28"/>
      <c r="HO53" s="28"/>
      <c r="HP53" s="28"/>
      <c r="HQ53" s="28"/>
      <c r="HR53" s="28"/>
      <c r="HS53" s="28"/>
      <c r="HT53" s="28"/>
      <c r="HU53" s="28"/>
      <c r="HV53" s="28"/>
      <c r="HW53" s="28"/>
      <c r="HX53" s="28"/>
      <c r="HY53" s="28"/>
      <c r="HZ53" s="28"/>
      <c r="IA53" s="28"/>
      <c r="IB53" s="28"/>
      <c r="IC53" s="28"/>
      <c r="ID53" s="28"/>
      <c r="IE53" s="28"/>
      <c r="IF53" s="28"/>
      <c r="IG53" s="28"/>
      <c r="IH53" s="28"/>
      <c r="II53" s="28"/>
      <c r="IJ53" s="28"/>
      <c r="IK53" s="28"/>
      <c r="IL53" s="28"/>
      <c r="IM53" s="28"/>
      <c r="IN53" s="28"/>
      <c r="IO53" s="28"/>
      <c r="IP53" s="28"/>
      <c r="IQ53" s="28"/>
      <c r="IR53" s="28"/>
      <c r="IS53" s="28"/>
      <c r="IT53" s="28"/>
      <c r="IU53" s="28"/>
      <c r="IV53" s="28"/>
    </row>
    <row r="54" spans="1:256" ht="12.75" customHeight="1">
      <c r="A54" s="46">
        <f t="shared" si="0"/>
        <v>86</v>
      </c>
      <c r="B54" s="200" t="s">
        <v>387</v>
      </c>
      <c r="C54" s="345"/>
      <c r="D54" s="719"/>
      <c r="E54" s="46">
        <f t="shared" si="1"/>
        <v>86</v>
      </c>
      <c r="F54" s="28"/>
      <c r="G54" s="708"/>
      <c r="H54" s="708"/>
      <c r="I54" s="708"/>
      <c r="J54" s="708"/>
      <c r="K54" s="708"/>
      <c r="L54" s="708"/>
      <c r="M54" s="708"/>
      <c r="N54" s="708"/>
      <c r="O54" s="708"/>
      <c r="P54" s="708"/>
      <c r="Q54" s="708"/>
      <c r="R54" s="708"/>
      <c r="S54" s="708"/>
      <c r="T54" s="708"/>
      <c r="U54" s="708"/>
      <c r="V54" s="708"/>
      <c r="W54" s="708"/>
      <c r="X54" s="708"/>
      <c r="Y54" s="708"/>
      <c r="Z54" s="708"/>
      <c r="AA54" s="708"/>
      <c r="AB54" s="708"/>
      <c r="AC54" s="708"/>
      <c r="AD54" s="70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c r="HM54" s="28"/>
      <c r="HN54" s="28"/>
      <c r="HO54" s="28"/>
      <c r="HP54" s="28"/>
      <c r="HQ54" s="28"/>
      <c r="HR54" s="28"/>
      <c r="HS54" s="28"/>
      <c r="HT54" s="28"/>
      <c r="HU54" s="28"/>
      <c r="HV54" s="28"/>
      <c r="HW54" s="28"/>
      <c r="HX54" s="28"/>
      <c r="HY54" s="28"/>
      <c r="HZ54" s="28"/>
      <c r="IA54" s="28"/>
      <c r="IB54" s="28"/>
      <c r="IC54" s="28"/>
      <c r="ID54" s="28"/>
      <c r="IE54" s="28"/>
      <c r="IF54" s="28"/>
      <c r="IG54" s="28"/>
      <c r="IH54" s="28"/>
      <c r="II54" s="28"/>
      <c r="IJ54" s="28"/>
      <c r="IK54" s="28"/>
      <c r="IL54" s="28"/>
      <c r="IM54" s="28"/>
      <c r="IN54" s="28"/>
      <c r="IO54" s="28"/>
      <c r="IP54" s="28"/>
      <c r="IQ54" s="28"/>
      <c r="IR54" s="28"/>
      <c r="IS54" s="28"/>
      <c r="IT54" s="28"/>
      <c r="IU54" s="28"/>
      <c r="IV54" s="28"/>
    </row>
    <row r="55" spans="1:256" ht="12.75" customHeight="1">
      <c r="A55" s="46">
        <f t="shared" si="0"/>
        <v>87</v>
      </c>
      <c r="B55" s="200" t="s">
        <v>388</v>
      </c>
      <c r="C55" s="345"/>
      <c r="D55" s="719"/>
      <c r="E55" s="46">
        <f t="shared" si="1"/>
        <v>87</v>
      </c>
      <c r="F55" s="28"/>
      <c r="G55" s="708"/>
      <c r="H55" s="708"/>
      <c r="I55" s="708"/>
      <c r="J55" s="708"/>
      <c r="K55" s="708"/>
      <c r="L55" s="708"/>
      <c r="M55" s="708"/>
      <c r="N55" s="708"/>
      <c r="O55" s="708"/>
      <c r="P55" s="708"/>
      <c r="Q55" s="708"/>
      <c r="R55" s="708"/>
      <c r="S55" s="708"/>
      <c r="T55" s="708"/>
      <c r="U55" s="708"/>
      <c r="V55" s="708"/>
      <c r="W55" s="708"/>
      <c r="X55" s="708"/>
      <c r="Y55" s="708"/>
      <c r="Z55" s="708"/>
      <c r="AA55" s="708"/>
      <c r="AB55" s="708"/>
      <c r="AC55" s="708"/>
      <c r="AD55" s="70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c r="HL55" s="28"/>
      <c r="HM55" s="28"/>
      <c r="HN55" s="28"/>
      <c r="HO55" s="28"/>
      <c r="HP55" s="28"/>
      <c r="HQ55" s="28"/>
      <c r="HR55" s="28"/>
      <c r="HS55" s="28"/>
      <c r="HT55" s="28"/>
      <c r="HU55" s="28"/>
      <c r="HV55" s="28"/>
      <c r="HW55" s="28"/>
      <c r="HX55" s="28"/>
      <c r="HY55" s="28"/>
      <c r="HZ55" s="28"/>
      <c r="IA55" s="28"/>
      <c r="IB55" s="28"/>
      <c r="IC55" s="28"/>
      <c r="ID55" s="28"/>
      <c r="IE55" s="28"/>
      <c r="IF55" s="28"/>
      <c r="IG55" s="28"/>
      <c r="IH55" s="28"/>
      <c r="II55" s="28"/>
      <c r="IJ55" s="28"/>
      <c r="IK55" s="28"/>
      <c r="IL55" s="28"/>
      <c r="IM55" s="28"/>
      <c r="IN55" s="28"/>
      <c r="IO55" s="28"/>
      <c r="IP55" s="28"/>
      <c r="IQ55" s="28"/>
      <c r="IR55" s="28"/>
      <c r="IS55" s="28"/>
      <c r="IT55" s="28"/>
      <c r="IU55" s="28"/>
      <c r="IV55" s="28"/>
    </row>
    <row r="56" spans="1:256" ht="12.75" customHeight="1">
      <c r="A56" s="46">
        <f t="shared" si="0"/>
        <v>88</v>
      </c>
      <c r="B56" s="200" t="s">
        <v>389</v>
      </c>
      <c r="C56" s="200" t="s">
        <v>390</v>
      </c>
      <c r="D56" s="719"/>
      <c r="E56" s="46">
        <f t="shared" si="1"/>
        <v>88</v>
      </c>
      <c r="F56" s="28"/>
      <c r="G56" s="708"/>
      <c r="H56" s="708"/>
      <c r="I56" s="708"/>
      <c r="J56" s="708"/>
      <c r="K56" s="708"/>
      <c r="L56" s="708"/>
      <c r="M56" s="708"/>
      <c r="N56" s="708"/>
      <c r="O56" s="708"/>
      <c r="P56" s="708"/>
      <c r="Q56" s="708"/>
      <c r="R56" s="708"/>
      <c r="S56" s="708"/>
      <c r="T56" s="708"/>
      <c r="U56" s="708"/>
      <c r="V56" s="708"/>
      <c r="W56" s="708"/>
      <c r="X56" s="708"/>
      <c r="Y56" s="708"/>
      <c r="Z56" s="708"/>
      <c r="AA56" s="708"/>
      <c r="AB56" s="708"/>
      <c r="AC56" s="708"/>
      <c r="AD56" s="70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c r="HM56" s="28"/>
      <c r="HN56" s="28"/>
      <c r="HO56" s="28"/>
      <c r="HP56" s="28"/>
      <c r="HQ56" s="28"/>
      <c r="HR56" s="28"/>
      <c r="HS56" s="28"/>
      <c r="HT56" s="28"/>
      <c r="HU56" s="28"/>
      <c r="HV56" s="28"/>
      <c r="HW56" s="28"/>
      <c r="HX56" s="28"/>
      <c r="HY56" s="28"/>
      <c r="HZ56" s="28"/>
      <c r="IA56" s="28"/>
      <c r="IB56" s="28"/>
      <c r="IC56" s="28"/>
      <c r="ID56" s="28"/>
      <c r="IE56" s="28"/>
      <c r="IF56" s="28"/>
      <c r="IG56" s="28"/>
      <c r="IH56" s="28"/>
      <c r="II56" s="28"/>
      <c r="IJ56" s="28"/>
      <c r="IK56" s="28"/>
      <c r="IL56" s="28"/>
      <c r="IM56" s="28"/>
      <c r="IN56" s="28"/>
      <c r="IO56" s="28"/>
      <c r="IP56" s="28"/>
      <c r="IQ56" s="28"/>
      <c r="IR56" s="28"/>
      <c r="IS56" s="28"/>
      <c r="IT56" s="28"/>
      <c r="IU56" s="28"/>
      <c r="IV56" s="28"/>
    </row>
    <row r="57" spans="1:256" ht="12.75" customHeight="1">
      <c r="A57" s="46">
        <v>89</v>
      </c>
      <c r="B57" s="200" t="s">
        <v>391</v>
      </c>
      <c r="C57" s="304"/>
      <c r="D57" s="719"/>
      <c r="E57" s="46">
        <v>89</v>
      </c>
      <c r="F57" s="28"/>
      <c r="G57" s="708"/>
      <c r="H57" s="708"/>
      <c r="I57" s="708"/>
      <c r="J57" s="708"/>
      <c r="K57" s="708"/>
      <c r="L57" s="708"/>
      <c r="M57" s="708"/>
      <c r="N57" s="708"/>
      <c r="O57" s="708"/>
      <c r="P57" s="708"/>
      <c r="Q57" s="708"/>
      <c r="R57" s="708"/>
      <c r="S57" s="708"/>
      <c r="T57" s="708"/>
      <c r="U57" s="708"/>
      <c r="V57" s="708"/>
      <c r="W57" s="708"/>
      <c r="X57" s="708"/>
      <c r="Y57" s="708"/>
      <c r="Z57" s="708"/>
      <c r="AA57" s="708"/>
      <c r="AB57" s="708"/>
      <c r="AC57" s="708"/>
      <c r="AD57" s="70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c r="HL57" s="28"/>
      <c r="HM57" s="28"/>
      <c r="HN57" s="28"/>
      <c r="HO57" s="28"/>
      <c r="HP57" s="28"/>
      <c r="HQ57" s="28"/>
      <c r="HR57" s="28"/>
      <c r="HS57" s="28"/>
      <c r="HT57" s="28"/>
      <c r="HU57" s="28"/>
      <c r="HV57" s="28"/>
      <c r="HW57" s="28"/>
      <c r="HX57" s="28"/>
      <c r="HY57" s="28"/>
      <c r="HZ57" s="28"/>
      <c r="IA57" s="28"/>
      <c r="IB57" s="28"/>
      <c r="IC57" s="28"/>
      <c r="ID57" s="28"/>
      <c r="IE57" s="28"/>
      <c r="IF57" s="28"/>
      <c r="IG57" s="28"/>
      <c r="IH57" s="28"/>
      <c r="II57" s="28"/>
      <c r="IJ57" s="28"/>
      <c r="IK57" s="28"/>
      <c r="IL57" s="28"/>
      <c r="IM57" s="28"/>
      <c r="IN57" s="28"/>
      <c r="IO57" s="28"/>
      <c r="IP57" s="28"/>
      <c r="IQ57" s="28"/>
      <c r="IR57" s="28"/>
      <c r="IS57" s="28"/>
      <c r="IT57" s="28"/>
      <c r="IU57" s="28"/>
      <c r="IV57" s="28"/>
    </row>
    <row r="58" spans="1:256" ht="12.75" customHeight="1">
      <c r="A58" s="46">
        <v>90</v>
      </c>
      <c r="B58" s="200" t="s">
        <v>392</v>
      </c>
      <c r="C58" s="345"/>
      <c r="D58" s="719"/>
      <c r="E58" s="46">
        <v>90</v>
      </c>
      <c r="F58" s="28"/>
      <c r="G58" s="708"/>
      <c r="H58" s="708"/>
      <c r="I58" s="708"/>
      <c r="J58" s="708"/>
      <c r="K58" s="708"/>
      <c r="L58" s="708"/>
      <c r="M58" s="708"/>
      <c r="N58" s="708"/>
      <c r="O58" s="708"/>
      <c r="P58" s="708"/>
      <c r="Q58" s="708"/>
      <c r="R58" s="708"/>
      <c r="S58" s="708"/>
      <c r="T58" s="708"/>
      <c r="U58" s="708"/>
      <c r="V58" s="708"/>
      <c r="W58" s="708"/>
      <c r="X58" s="708"/>
      <c r="Y58" s="708"/>
      <c r="Z58" s="708"/>
      <c r="AA58" s="708"/>
      <c r="AB58" s="708"/>
      <c r="AC58" s="708"/>
      <c r="AD58" s="70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c r="GN58" s="28"/>
      <c r="GO58" s="28"/>
      <c r="GP58" s="28"/>
      <c r="GQ58" s="28"/>
      <c r="GR58" s="28"/>
      <c r="GS58" s="28"/>
      <c r="GT58" s="28"/>
      <c r="GU58" s="28"/>
      <c r="GV58" s="28"/>
      <c r="GW58" s="28"/>
      <c r="GX58" s="28"/>
      <c r="GY58" s="28"/>
      <c r="GZ58" s="28"/>
      <c r="HA58" s="28"/>
      <c r="HB58" s="28"/>
      <c r="HC58" s="28"/>
      <c r="HD58" s="28"/>
      <c r="HE58" s="28"/>
      <c r="HF58" s="28"/>
      <c r="HG58" s="28"/>
      <c r="HH58" s="28"/>
      <c r="HI58" s="28"/>
      <c r="HJ58" s="28"/>
      <c r="HK58" s="28"/>
      <c r="HL58" s="28"/>
      <c r="HM58" s="28"/>
      <c r="HN58" s="28"/>
      <c r="HO58" s="28"/>
      <c r="HP58" s="28"/>
      <c r="HQ58" s="28"/>
      <c r="HR58" s="28"/>
      <c r="HS58" s="28"/>
      <c r="HT58" s="28"/>
      <c r="HU58" s="28"/>
      <c r="HV58" s="28"/>
      <c r="HW58" s="28"/>
      <c r="HX58" s="28"/>
      <c r="HY58" s="28"/>
      <c r="HZ58" s="28"/>
      <c r="IA58" s="28"/>
      <c r="IB58" s="28"/>
      <c r="IC58" s="28"/>
      <c r="ID58" s="28"/>
      <c r="IE58" s="28"/>
      <c r="IF58" s="28"/>
      <c r="IG58" s="28"/>
      <c r="IH58" s="28"/>
      <c r="II58" s="28"/>
      <c r="IJ58" s="28"/>
      <c r="IK58" s="28"/>
      <c r="IL58" s="28"/>
      <c r="IM58" s="28"/>
      <c r="IN58" s="28"/>
      <c r="IO58" s="28"/>
      <c r="IP58" s="28"/>
      <c r="IQ58" s="28"/>
      <c r="IR58" s="28"/>
      <c r="IS58" s="28"/>
      <c r="IT58" s="28"/>
      <c r="IU58" s="28"/>
      <c r="IV58" s="28"/>
    </row>
    <row r="59" spans="1:256" ht="12.75" customHeight="1" thickBot="1">
      <c r="A59" s="251">
        <v>91</v>
      </c>
      <c r="B59" s="205" t="s">
        <v>393</v>
      </c>
      <c r="C59" s="345"/>
      <c r="D59" s="720"/>
      <c r="E59" s="251">
        <v>91</v>
      </c>
      <c r="F59" s="28"/>
      <c r="G59" s="708"/>
      <c r="H59" s="708"/>
      <c r="I59" s="708"/>
      <c r="J59" s="708"/>
      <c r="K59" s="708"/>
      <c r="L59" s="708"/>
      <c r="M59" s="708"/>
      <c r="N59" s="708"/>
      <c r="O59" s="708"/>
      <c r="P59" s="708"/>
      <c r="Q59" s="708"/>
      <c r="R59" s="708"/>
      <c r="S59" s="708"/>
      <c r="T59" s="708"/>
      <c r="U59" s="708"/>
      <c r="V59" s="708"/>
      <c r="W59" s="708"/>
      <c r="X59" s="708"/>
      <c r="Y59" s="708"/>
      <c r="Z59" s="708"/>
      <c r="AA59" s="708"/>
      <c r="AB59" s="708"/>
      <c r="AC59" s="708"/>
      <c r="AD59" s="70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row>
    <row r="60" spans="1:256" ht="12.75" customHeight="1" thickBot="1">
      <c r="A60" s="47">
        <v>92</v>
      </c>
      <c r="B60" s="187" t="s">
        <v>37</v>
      </c>
      <c r="C60" s="346"/>
      <c r="D60" s="662">
        <f>SUM(D41:D59)</f>
        <v>0</v>
      </c>
      <c r="E60" s="47">
        <v>92</v>
      </c>
      <c r="F60" s="28"/>
      <c r="G60" s="708"/>
      <c r="H60" s="708"/>
      <c r="I60" s="708"/>
      <c r="J60" s="708"/>
      <c r="K60" s="708"/>
      <c r="L60" s="708"/>
      <c r="M60" s="708"/>
      <c r="N60" s="708"/>
      <c r="O60" s="708"/>
      <c r="P60" s="708"/>
      <c r="Q60" s="708"/>
      <c r="R60" s="708"/>
      <c r="S60" s="708"/>
      <c r="T60" s="708"/>
      <c r="U60" s="708"/>
      <c r="V60" s="708"/>
      <c r="W60" s="708"/>
      <c r="X60" s="708"/>
      <c r="Y60" s="708"/>
      <c r="Z60" s="708"/>
      <c r="AA60" s="708"/>
      <c r="AB60" s="708"/>
      <c r="AC60" s="708"/>
      <c r="AD60" s="70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c r="HM60" s="28"/>
      <c r="HN60" s="28"/>
      <c r="HO60" s="28"/>
      <c r="HP60" s="28"/>
      <c r="HQ60" s="28"/>
      <c r="HR60" s="28"/>
      <c r="HS60" s="28"/>
      <c r="HT60" s="28"/>
      <c r="HU60" s="28"/>
      <c r="HV60" s="28"/>
      <c r="HW60" s="28"/>
      <c r="HX60" s="28"/>
      <c r="HY60" s="28"/>
      <c r="HZ60" s="28"/>
      <c r="IA60" s="28"/>
      <c r="IB60" s="28"/>
      <c r="IC60" s="28"/>
      <c r="ID60" s="28"/>
      <c r="IE60" s="28"/>
      <c r="IF60" s="28"/>
      <c r="IG60" s="28"/>
      <c r="IH60" s="28"/>
      <c r="II60" s="28"/>
      <c r="IJ60" s="28"/>
      <c r="IK60" s="28"/>
      <c r="IL60" s="28"/>
      <c r="IM60" s="28"/>
      <c r="IN60" s="28"/>
      <c r="IO60" s="28"/>
      <c r="IP60" s="28"/>
      <c r="IQ60" s="28"/>
      <c r="IR60" s="28"/>
      <c r="IS60" s="28"/>
      <c r="IT60" s="28"/>
      <c r="IU60" s="28"/>
      <c r="IV60" s="28"/>
    </row>
    <row r="61" spans="1:256" ht="23.25" customHeight="1">
      <c r="A61" s="144" t="s">
        <v>23</v>
      </c>
      <c r="B61" s="42"/>
      <c r="C61" s="33"/>
      <c r="D61" s="57"/>
      <c r="E61" s="57"/>
      <c r="F61" s="28"/>
      <c r="G61" s="708"/>
      <c r="H61" s="708"/>
      <c r="I61" s="708"/>
      <c r="J61" s="708"/>
      <c r="K61" s="708"/>
      <c r="L61" s="708"/>
      <c r="M61" s="708"/>
      <c r="N61" s="708"/>
      <c r="O61" s="708"/>
      <c r="P61" s="708"/>
      <c r="Q61" s="708"/>
      <c r="R61" s="708"/>
      <c r="S61" s="708"/>
      <c r="T61" s="708"/>
      <c r="U61" s="708"/>
      <c r="V61" s="708"/>
      <c r="W61" s="708"/>
      <c r="X61" s="708"/>
      <c r="Y61" s="708"/>
      <c r="Z61" s="708"/>
      <c r="AA61" s="708"/>
      <c r="AB61" s="708"/>
      <c r="AC61" s="708"/>
      <c r="AD61" s="70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row>
    <row r="65" spans="2:2">
      <c r="B65" s="31"/>
    </row>
  </sheetData>
  <sheetProtection algorithmName="SHA-512" hashValue="VIpyeQS+Rne6mVzBonj6KHujmzW0GUVvLvNdtnpnoKFXk0irwNYFivAQGO7HH0fbPjXregABUiyBbW1bNMpb/A==" saltValue="IIcJ3v5YIBsVWrqWXaQQ1A==" spinCount="100000" sheet="1" objects="1" scenarios="1"/>
  <mergeCells count="5">
    <mergeCell ref="B4:B5"/>
    <mergeCell ref="A34:A35"/>
    <mergeCell ref="D34:D35"/>
    <mergeCell ref="E34:E35"/>
    <mergeCell ref="B37:B38"/>
  </mergeCells>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7C3F47F1-9256-43B7-973C-B41000B87541}">
            <xm:f>'14  '!$F$55</xm:f>
            <x14:dxf>
              <fill>
                <patternFill>
                  <bgColor rgb="FFFFFF00"/>
                </patternFill>
              </fill>
            </x14:dxf>
          </x14:cfRule>
          <xm:sqref>D34:D35</xm:sqref>
        </x14:conditionalFormatting>
        <x14:conditionalFormatting xmlns:xm="http://schemas.microsoft.com/office/excel/2006/main">
          <x14:cfRule type="cellIs" priority="2" operator="notEqual" id="{907320EA-959C-4885-9FB9-1012281A64A8}">
            <xm:f>'11 '!$D$53</xm:f>
            <x14:dxf>
              <fill>
                <patternFill>
                  <bgColor rgb="FFFFFF00"/>
                </patternFill>
              </fill>
            </x14:dxf>
          </x14:cfRule>
          <xm:sqref>D56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autoPageBreaks="0"/>
  </sheetPr>
  <dimension ref="A1:IV65"/>
  <sheetViews>
    <sheetView showGridLines="0" showOutlineSymbols="0" view="pageBreakPreview" zoomScale="60" zoomScaleNormal="90" workbookViewId="0">
      <selection activeCell="C28" sqref="C28"/>
    </sheetView>
  </sheetViews>
  <sheetFormatPr defaultColWidth="9" defaultRowHeight="12.75"/>
  <cols>
    <col min="1" max="1" width="5" style="29" customWidth="1"/>
    <col min="2" max="2" width="48" style="29" customWidth="1"/>
    <col min="3" max="3" width="13.7109375" style="29" customWidth="1"/>
    <col min="4" max="4" width="21.7109375" style="29" customWidth="1"/>
    <col min="5" max="5" width="5" style="29" customWidth="1"/>
    <col min="6" max="6" width="15.42578125" style="29" bestFit="1" customWidth="1"/>
    <col min="7" max="30" width="9" style="921"/>
    <col min="31" max="16384" width="9" style="29"/>
  </cols>
  <sheetData>
    <row r="1" spans="1:256">
      <c r="A1" s="710" t="s">
        <v>1022</v>
      </c>
    </row>
    <row r="2" spans="1:256" ht="13.5">
      <c r="A2" s="26"/>
    </row>
    <row r="3" spans="1:256" ht="7.5" customHeight="1"/>
    <row r="4" spans="1:256" ht="17.25" customHeight="1">
      <c r="A4" s="32" t="s">
        <v>351</v>
      </c>
      <c r="B4" s="37"/>
      <c r="C4" s="33"/>
      <c r="D4" s="33"/>
      <c r="E4" s="33"/>
      <c r="F4" s="28"/>
      <c r="G4" s="708"/>
      <c r="H4" s="708"/>
      <c r="I4" s="708"/>
      <c r="J4" s="708"/>
      <c r="K4" s="708"/>
      <c r="L4" s="708"/>
      <c r="M4" s="708"/>
      <c r="N4" s="708"/>
      <c r="O4" s="708"/>
      <c r="P4" s="708"/>
      <c r="Q4" s="708"/>
      <c r="R4" s="708"/>
      <c r="S4" s="708"/>
      <c r="T4" s="708"/>
      <c r="U4" s="708"/>
      <c r="V4" s="708"/>
      <c r="W4" s="708"/>
      <c r="X4" s="708"/>
      <c r="Y4" s="708"/>
      <c r="Z4" s="708"/>
      <c r="AA4" s="708"/>
      <c r="AB4" s="708"/>
      <c r="AC4" s="708"/>
      <c r="AD4" s="70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row>
    <row r="5" spans="1:256" ht="12" customHeight="1" thickBot="1">
      <c r="A5" s="59"/>
      <c r="E5" s="59"/>
      <c r="F5" s="28"/>
      <c r="G5" s="708"/>
      <c r="H5" s="708"/>
      <c r="I5" s="708"/>
      <c r="J5" s="708"/>
      <c r="K5" s="708"/>
      <c r="L5" s="708"/>
      <c r="M5" s="708"/>
      <c r="N5" s="708"/>
      <c r="O5" s="708"/>
      <c r="P5" s="708"/>
      <c r="Q5" s="708"/>
      <c r="R5" s="708"/>
      <c r="S5" s="708"/>
      <c r="T5" s="708"/>
      <c r="U5" s="708"/>
      <c r="V5" s="708"/>
      <c r="W5" s="708"/>
      <c r="X5" s="708"/>
      <c r="Y5" s="708"/>
      <c r="Z5" s="708"/>
      <c r="AA5" s="708"/>
      <c r="AB5" s="708"/>
      <c r="AC5" s="708"/>
      <c r="AD5" s="70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row>
    <row r="6" spans="1:256" ht="12" customHeight="1">
      <c r="A6" s="246" t="s">
        <v>136</v>
      </c>
      <c r="B6" s="977" t="s">
        <v>372</v>
      </c>
      <c r="C6" s="246" t="s">
        <v>299</v>
      </c>
      <c r="D6" s="246" t="s">
        <v>300</v>
      </c>
      <c r="E6" s="246" t="s">
        <v>136</v>
      </c>
      <c r="F6" s="28"/>
      <c r="G6" s="708"/>
      <c r="H6" s="708"/>
      <c r="I6" s="708"/>
      <c r="J6" s="708"/>
      <c r="K6" s="708"/>
      <c r="L6" s="708"/>
      <c r="M6" s="708"/>
      <c r="N6" s="708"/>
      <c r="O6" s="708"/>
      <c r="P6" s="708"/>
      <c r="Q6" s="708"/>
      <c r="R6" s="708"/>
      <c r="S6" s="708"/>
      <c r="T6" s="708"/>
      <c r="U6" s="708"/>
      <c r="V6" s="708"/>
      <c r="W6" s="708"/>
      <c r="X6" s="708"/>
      <c r="Y6" s="708"/>
      <c r="Z6" s="708"/>
      <c r="AA6" s="708"/>
      <c r="AB6" s="708"/>
      <c r="AC6" s="708"/>
      <c r="AD6" s="70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row>
    <row r="7" spans="1:256" ht="12" customHeight="1">
      <c r="A7" s="247" t="s">
        <v>137</v>
      </c>
      <c r="B7" s="978"/>
      <c r="C7" s="247" t="s">
        <v>302</v>
      </c>
      <c r="D7" s="247" t="s">
        <v>373</v>
      </c>
      <c r="E7" s="247" t="s">
        <v>137</v>
      </c>
      <c r="F7" s="28"/>
      <c r="G7" s="708"/>
      <c r="H7" s="708"/>
      <c r="I7" s="708"/>
      <c r="J7" s="708"/>
      <c r="K7" s="708"/>
      <c r="L7" s="708"/>
      <c r="M7" s="708"/>
      <c r="N7" s="708"/>
      <c r="O7" s="708"/>
      <c r="P7" s="708"/>
      <c r="Q7" s="708"/>
      <c r="R7" s="708"/>
      <c r="S7" s="708"/>
      <c r="T7" s="708"/>
      <c r="U7" s="708"/>
      <c r="V7" s="708"/>
      <c r="W7" s="708"/>
      <c r="X7" s="708"/>
      <c r="Y7" s="708"/>
      <c r="Z7" s="708"/>
      <c r="AA7" s="708"/>
      <c r="AB7" s="708"/>
      <c r="AC7" s="708"/>
      <c r="AD7" s="70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row>
    <row r="8" spans="1:256" ht="12" customHeight="1" thickBot="1">
      <c r="A8" s="252"/>
      <c r="B8" s="250" t="s">
        <v>138</v>
      </c>
      <c r="C8" s="252" t="s">
        <v>139</v>
      </c>
      <c r="D8" s="252" t="s">
        <v>140</v>
      </c>
      <c r="E8" s="252"/>
      <c r="F8" s="28"/>
      <c r="G8" s="708"/>
      <c r="H8" s="708"/>
      <c r="I8" s="708"/>
      <c r="J8" s="708"/>
      <c r="K8" s="708"/>
      <c r="L8" s="708"/>
      <c r="M8" s="708"/>
      <c r="N8" s="708"/>
      <c r="O8" s="708"/>
      <c r="P8" s="708"/>
      <c r="Q8" s="708"/>
      <c r="R8" s="708"/>
      <c r="S8" s="708"/>
      <c r="T8" s="708"/>
      <c r="U8" s="708"/>
      <c r="V8" s="708"/>
      <c r="W8" s="708"/>
      <c r="X8" s="708"/>
      <c r="Y8" s="708"/>
      <c r="Z8" s="708"/>
      <c r="AA8" s="708"/>
      <c r="AB8" s="708"/>
      <c r="AC8" s="708"/>
      <c r="AD8" s="70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row>
    <row r="9" spans="1:256" ht="12" customHeight="1">
      <c r="A9" s="296" t="s">
        <v>142</v>
      </c>
      <c r="B9" s="193" t="s">
        <v>394</v>
      </c>
      <c r="C9" s="194"/>
      <c r="D9" s="347"/>
      <c r="E9" s="296" t="s">
        <v>142</v>
      </c>
      <c r="F9" s="28"/>
      <c r="G9" s="708"/>
      <c r="H9" s="708"/>
      <c r="I9" s="708"/>
      <c r="J9" s="708"/>
      <c r="K9" s="708"/>
      <c r="L9" s="708"/>
      <c r="M9" s="708"/>
      <c r="N9" s="708"/>
      <c r="O9" s="708"/>
      <c r="P9" s="708"/>
      <c r="Q9" s="708"/>
      <c r="R9" s="708"/>
      <c r="S9" s="708"/>
      <c r="T9" s="708"/>
      <c r="U9" s="708"/>
      <c r="V9" s="708"/>
      <c r="W9" s="708"/>
      <c r="X9" s="708"/>
      <c r="Y9" s="708"/>
      <c r="Z9" s="708"/>
      <c r="AA9" s="708"/>
      <c r="AB9" s="708"/>
      <c r="AC9" s="708"/>
      <c r="AD9" s="70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row>
    <row r="10" spans="1:256" ht="12.75" customHeight="1">
      <c r="A10" s="46">
        <v>93</v>
      </c>
      <c r="B10" s="200" t="s">
        <v>395</v>
      </c>
      <c r="C10" s="304"/>
      <c r="D10" s="697" t="s">
        <v>221</v>
      </c>
      <c r="E10" s="46">
        <v>93</v>
      </c>
      <c r="F10" s="28"/>
      <c r="G10" s="708"/>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row>
    <row r="11" spans="1:256" ht="12.75" customHeight="1">
      <c r="A11" s="46">
        <f>A10+1</f>
        <v>94</v>
      </c>
      <c r="B11" s="200" t="s">
        <v>396</v>
      </c>
      <c r="C11" s="304"/>
      <c r="D11" s="698"/>
      <c r="E11" s="46">
        <f>E10+1</f>
        <v>94</v>
      </c>
      <c r="F11" s="28"/>
      <c r="G11" s="708"/>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row>
    <row r="12" spans="1:256" ht="12.75" customHeight="1">
      <c r="A12" s="46">
        <f>A11+1</f>
        <v>95</v>
      </c>
      <c r="B12" s="200" t="s">
        <v>397</v>
      </c>
      <c r="C12" s="304"/>
      <c r="D12" s="698"/>
      <c r="E12" s="46">
        <f>E11+1</f>
        <v>95</v>
      </c>
      <c r="F12" s="2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row>
    <row r="13" spans="1:256" ht="12.75" customHeight="1">
      <c r="A13" s="46">
        <f>A12+1</f>
        <v>96</v>
      </c>
      <c r="B13" s="200" t="s">
        <v>398</v>
      </c>
      <c r="C13" s="304"/>
      <c r="D13" s="698"/>
      <c r="E13" s="46">
        <f>E12+1</f>
        <v>96</v>
      </c>
      <c r="F13" s="2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row>
    <row r="14" spans="1:256" ht="12.75" customHeight="1" thickBot="1">
      <c r="A14" s="46">
        <v>97</v>
      </c>
      <c r="B14" s="200" t="s">
        <v>324</v>
      </c>
      <c r="C14" s="304"/>
      <c r="D14" s="718"/>
      <c r="E14" s="46">
        <v>97</v>
      </c>
      <c r="F14" s="2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row>
    <row r="15" spans="1:256" ht="12.75" customHeight="1">
      <c r="A15" s="46">
        <v>98</v>
      </c>
      <c r="B15" s="286" t="s">
        <v>38</v>
      </c>
      <c r="C15" s="275"/>
      <c r="D15" s="653">
        <f>SUM(D10:D14)</f>
        <v>0</v>
      </c>
      <c r="E15" s="46">
        <v>98</v>
      </c>
      <c r="F15" s="28"/>
      <c r="G15" s="708"/>
      <c r="H15" s="708"/>
      <c r="I15" s="708"/>
      <c r="J15" s="708"/>
      <c r="K15" s="708"/>
      <c r="L15" s="708"/>
      <c r="M15" s="708"/>
      <c r="N15" s="708"/>
      <c r="O15" s="708"/>
      <c r="P15" s="708"/>
      <c r="Q15" s="708"/>
      <c r="R15" s="708"/>
      <c r="S15" s="708"/>
      <c r="T15" s="708"/>
      <c r="U15" s="708"/>
      <c r="V15" s="708"/>
      <c r="W15" s="708"/>
      <c r="X15" s="708"/>
      <c r="Y15" s="708"/>
      <c r="Z15" s="708"/>
      <c r="AA15" s="708"/>
      <c r="AB15" s="708"/>
      <c r="AC15" s="708"/>
      <c r="AD15" s="70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row>
    <row r="16" spans="1:256" ht="7.5" customHeight="1">
      <c r="A16" s="348"/>
      <c r="B16" s="223"/>
      <c r="C16" s="349"/>
      <c r="D16" s="350"/>
      <c r="E16" s="348"/>
      <c r="F16" s="28"/>
      <c r="G16" s="708"/>
      <c r="H16" s="708"/>
      <c r="I16" s="708"/>
      <c r="J16" s="708"/>
      <c r="K16" s="708"/>
      <c r="L16" s="708"/>
      <c r="M16" s="708"/>
      <c r="N16" s="708"/>
      <c r="O16" s="708"/>
      <c r="P16" s="708"/>
      <c r="Q16" s="708"/>
      <c r="R16" s="708"/>
      <c r="S16" s="708"/>
      <c r="T16" s="708"/>
      <c r="U16" s="708"/>
      <c r="V16" s="708"/>
      <c r="W16" s="708"/>
      <c r="X16" s="708"/>
      <c r="Y16" s="708"/>
      <c r="Z16" s="708"/>
      <c r="AA16" s="708"/>
      <c r="AB16" s="708"/>
      <c r="AC16" s="708"/>
      <c r="AD16" s="70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row>
    <row r="17" spans="1:256" ht="12" customHeight="1">
      <c r="A17" s="196" t="s">
        <v>142</v>
      </c>
      <c r="B17" s="351" t="s">
        <v>399</v>
      </c>
      <c r="C17" s="332"/>
      <c r="D17" s="199"/>
      <c r="E17" s="196" t="s">
        <v>142</v>
      </c>
      <c r="F17" s="2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row>
    <row r="18" spans="1:256" ht="12.75" customHeight="1">
      <c r="A18" s="46">
        <v>99</v>
      </c>
      <c r="B18" s="352" t="s">
        <v>400</v>
      </c>
      <c r="C18" s="353"/>
      <c r="D18" s="713" t="s">
        <v>221</v>
      </c>
      <c r="E18" s="46">
        <v>99</v>
      </c>
      <c r="F18" s="2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row>
    <row r="19" spans="1:256" ht="12.75" customHeight="1">
      <c r="A19" s="46">
        <v>100</v>
      </c>
      <c r="B19" s="352" t="s">
        <v>401</v>
      </c>
      <c r="C19" s="353"/>
      <c r="D19" s="701"/>
      <c r="E19" s="46">
        <v>100</v>
      </c>
      <c r="F19" s="28"/>
      <c r="G19" s="708"/>
      <c r="H19" s="708"/>
      <c r="I19" s="708"/>
      <c r="J19" s="708"/>
      <c r="K19" s="708"/>
      <c r="L19" s="708"/>
      <c r="M19" s="708"/>
      <c r="N19" s="708"/>
      <c r="O19" s="708"/>
      <c r="P19" s="708"/>
      <c r="Q19" s="708"/>
      <c r="R19" s="708"/>
      <c r="S19" s="708"/>
      <c r="T19" s="708"/>
      <c r="U19" s="708"/>
      <c r="V19" s="708"/>
      <c r="W19" s="708"/>
      <c r="X19" s="708"/>
      <c r="Y19" s="708"/>
      <c r="Z19" s="708"/>
      <c r="AA19" s="708"/>
      <c r="AB19" s="708"/>
      <c r="AC19" s="708"/>
      <c r="AD19" s="70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row>
    <row r="20" spans="1:256" ht="12.75" customHeight="1" thickBot="1">
      <c r="A20" s="46">
        <v>101</v>
      </c>
      <c r="B20" s="352" t="s">
        <v>402</v>
      </c>
      <c r="C20" s="353"/>
      <c r="D20" s="721"/>
      <c r="E20" s="46">
        <v>101</v>
      </c>
      <c r="F20" s="2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row>
    <row r="21" spans="1:256" ht="12.75" customHeight="1">
      <c r="A21" s="46">
        <v>102</v>
      </c>
      <c r="B21" s="354" t="s">
        <v>39</v>
      </c>
      <c r="C21" s="353"/>
      <c r="D21" s="653">
        <f>SUM(D18:D20)</f>
        <v>0</v>
      </c>
      <c r="E21" s="46">
        <v>102</v>
      </c>
      <c r="F21" s="2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c r="IU21" s="28"/>
      <c r="IV21" s="28"/>
    </row>
    <row r="22" spans="1:256" ht="7.5" customHeight="1">
      <c r="A22" s="196" t="s">
        <v>142</v>
      </c>
      <c r="B22" s="355"/>
      <c r="C22" s="332"/>
      <c r="D22" s="265"/>
      <c r="E22" s="196" t="s">
        <v>142</v>
      </c>
      <c r="F22" s="2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row>
    <row r="23" spans="1:256" ht="12" customHeight="1">
      <c r="A23" s="196"/>
      <c r="B23" s="351" t="s">
        <v>403</v>
      </c>
      <c r="C23" s="332"/>
      <c r="D23" s="356"/>
      <c r="E23" s="196"/>
      <c r="F23" s="28"/>
      <c r="G23" s="708"/>
      <c r="H23" s="708"/>
      <c r="I23" s="708"/>
      <c r="J23" s="708"/>
      <c r="K23" s="708"/>
      <c r="L23" s="708"/>
      <c r="M23" s="708"/>
      <c r="N23" s="708"/>
      <c r="O23" s="708"/>
      <c r="P23" s="708"/>
      <c r="Q23" s="708"/>
      <c r="R23" s="708"/>
      <c r="S23" s="708"/>
      <c r="T23" s="708"/>
      <c r="U23" s="708"/>
      <c r="V23" s="708"/>
      <c r="W23" s="708"/>
      <c r="X23" s="708"/>
      <c r="Y23" s="708"/>
      <c r="Z23" s="708"/>
      <c r="AA23" s="708"/>
      <c r="AB23" s="708"/>
      <c r="AC23" s="708"/>
      <c r="AD23" s="70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row>
    <row r="24" spans="1:256" ht="12.75" customHeight="1">
      <c r="A24" s="201">
        <v>103</v>
      </c>
      <c r="B24" s="268" t="s">
        <v>404</v>
      </c>
      <c r="C24" s="331"/>
      <c r="D24" s="713">
        <v>0</v>
      </c>
      <c r="E24" s="201">
        <v>103</v>
      </c>
      <c r="F24" s="2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row>
    <row r="25" spans="1:256" ht="12.75" customHeight="1">
      <c r="A25" s="253">
        <v>104</v>
      </c>
      <c r="B25" s="200" t="s">
        <v>405</v>
      </c>
      <c r="C25" s="275"/>
      <c r="D25" s="712"/>
      <c r="E25" s="253">
        <v>104</v>
      </c>
      <c r="F25" s="2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row>
    <row r="26" spans="1:256" ht="12.75" customHeight="1">
      <c r="A26" s="46">
        <f t="shared" ref="A26:A36" si="0">A25+1</f>
        <v>105</v>
      </c>
      <c r="B26" s="200" t="s">
        <v>406</v>
      </c>
      <c r="C26" s="337"/>
      <c r="D26" s="712"/>
      <c r="E26" s="46">
        <f t="shared" ref="E26:E36" si="1">E25+1</f>
        <v>105</v>
      </c>
      <c r="F26" s="28"/>
      <c r="G26" s="708"/>
      <c r="H26" s="708"/>
      <c r="I26" s="708"/>
      <c r="J26" s="708"/>
      <c r="K26" s="708"/>
      <c r="L26" s="708"/>
      <c r="M26" s="708"/>
      <c r="N26" s="708"/>
      <c r="O26" s="708"/>
      <c r="P26" s="708"/>
      <c r="Q26" s="708"/>
      <c r="R26" s="708"/>
      <c r="S26" s="708"/>
      <c r="T26" s="708"/>
      <c r="U26" s="708"/>
      <c r="V26" s="708"/>
      <c r="W26" s="708"/>
      <c r="X26" s="708"/>
      <c r="Y26" s="708"/>
      <c r="Z26" s="708"/>
      <c r="AA26" s="708"/>
      <c r="AB26" s="708"/>
      <c r="AC26" s="708"/>
      <c r="AD26" s="70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row>
    <row r="27" spans="1:256" ht="12.75" customHeight="1">
      <c r="A27" s="46">
        <f t="shared" si="0"/>
        <v>106</v>
      </c>
      <c r="B27" s="200" t="s">
        <v>407</v>
      </c>
      <c r="C27" s="268" t="s">
        <v>341</v>
      </c>
      <c r="D27" s="712"/>
      <c r="E27" s="46">
        <f t="shared" si="1"/>
        <v>106</v>
      </c>
      <c r="F27" s="2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c r="IQ27" s="28"/>
      <c r="IR27" s="28"/>
      <c r="IS27" s="28"/>
      <c r="IT27" s="28"/>
      <c r="IU27" s="28"/>
      <c r="IV27" s="28"/>
    </row>
    <row r="28" spans="1:256" ht="12.75" customHeight="1">
      <c r="A28" s="46">
        <f t="shared" si="0"/>
        <v>107</v>
      </c>
      <c r="B28" s="200" t="s">
        <v>408</v>
      </c>
      <c r="C28" s="268" t="s">
        <v>343</v>
      </c>
      <c r="D28" s="712"/>
      <c r="E28" s="46">
        <f t="shared" si="1"/>
        <v>107</v>
      </c>
      <c r="F28" s="28"/>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row>
    <row r="29" spans="1:256" ht="12.75" customHeight="1">
      <c r="A29" s="46">
        <f t="shared" si="0"/>
        <v>108</v>
      </c>
      <c r="B29" s="200" t="s">
        <v>409</v>
      </c>
      <c r="C29" s="345"/>
      <c r="D29" s="712"/>
      <c r="E29" s="46">
        <f t="shared" si="1"/>
        <v>108</v>
      </c>
      <c r="F29" s="28"/>
      <c r="G29" s="708"/>
      <c r="H29" s="708"/>
      <c r="I29" s="708"/>
      <c r="J29" s="708"/>
      <c r="K29" s="708"/>
      <c r="L29" s="708"/>
      <c r="M29" s="708"/>
      <c r="N29" s="708"/>
      <c r="O29" s="708"/>
      <c r="P29" s="708"/>
      <c r="Q29" s="708"/>
      <c r="R29" s="708"/>
      <c r="S29" s="708"/>
      <c r="T29" s="708"/>
      <c r="U29" s="708"/>
      <c r="V29" s="708"/>
      <c r="W29" s="708"/>
      <c r="X29" s="708"/>
      <c r="Y29" s="708"/>
      <c r="Z29" s="708"/>
      <c r="AA29" s="708"/>
      <c r="AB29" s="708"/>
      <c r="AC29" s="708"/>
      <c r="AD29" s="70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row>
    <row r="30" spans="1:256" ht="12.75" customHeight="1">
      <c r="A30" s="46">
        <f t="shared" si="0"/>
        <v>109</v>
      </c>
      <c r="B30" s="200" t="s">
        <v>410</v>
      </c>
      <c r="C30" s="345"/>
      <c r="D30" s="712"/>
      <c r="E30" s="46">
        <f t="shared" si="1"/>
        <v>109</v>
      </c>
      <c r="F30" s="28"/>
      <c r="G30" s="708"/>
      <c r="H30" s="708"/>
      <c r="I30" s="708"/>
      <c r="J30" s="708"/>
      <c r="K30" s="708"/>
      <c r="L30" s="708"/>
      <c r="M30" s="708"/>
      <c r="N30" s="708"/>
      <c r="O30" s="708"/>
      <c r="P30" s="708"/>
      <c r="Q30" s="708"/>
      <c r="R30" s="708"/>
      <c r="S30" s="708"/>
      <c r="T30" s="708"/>
      <c r="U30" s="708"/>
      <c r="V30" s="708"/>
      <c r="W30" s="708"/>
      <c r="X30" s="708"/>
      <c r="Y30" s="708"/>
      <c r="Z30" s="708"/>
      <c r="AA30" s="708"/>
      <c r="AB30" s="708"/>
      <c r="AC30" s="708"/>
      <c r="AD30" s="70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row>
    <row r="31" spans="1:256" ht="12.75" customHeight="1">
      <c r="A31" s="46">
        <f t="shared" si="0"/>
        <v>110</v>
      </c>
      <c r="B31" s="200" t="s">
        <v>411</v>
      </c>
      <c r="C31" s="345"/>
      <c r="D31" s="712"/>
      <c r="E31" s="46">
        <f t="shared" si="1"/>
        <v>110</v>
      </c>
      <c r="F31" s="28"/>
      <c r="G31" s="708"/>
      <c r="H31" s="708"/>
      <c r="I31" s="708"/>
      <c r="J31" s="708"/>
      <c r="K31" s="708"/>
      <c r="L31" s="708"/>
      <c r="M31" s="708"/>
      <c r="N31" s="708"/>
      <c r="O31" s="708"/>
      <c r="P31" s="708"/>
      <c r="Q31" s="708"/>
      <c r="R31" s="708"/>
      <c r="S31" s="708"/>
      <c r="T31" s="708"/>
      <c r="U31" s="708"/>
      <c r="V31" s="708"/>
      <c r="W31" s="708"/>
      <c r="X31" s="708"/>
      <c r="Y31" s="708"/>
      <c r="Z31" s="708"/>
      <c r="AA31" s="708"/>
      <c r="AB31" s="708"/>
      <c r="AC31" s="708"/>
      <c r="AD31" s="70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row>
    <row r="32" spans="1:256" ht="12.75" customHeight="1">
      <c r="A32" s="46">
        <f t="shared" si="0"/>
        <v>111</v>
      </c>
      <c r="B32" s="200" t="s">
        <v>412</v>
      </c>
      <c r="C32" s="345"/>
      <c r="D32" s="712"/>
      <c r="E32" s="46">
        <f t="shared" si="1"/>
        <v>111</v>
      </c>
      <c r="F32" s="28"/>
      <c r="G32" s="70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c r="IU32" s="28"/>
      <c r="IV32" s="28"/>
    </row>
    <row r="33" spans="1:256" ht="12.75" customHeight="1">
      <c r="A33" s="46">
        <f t="shared" si="0"/>
        <v>112</v>
      </c>
      <c r="B33" s="200" t="s">
        <v>413</v>
      </c>
      <c r="C33" s="345"/>
      <c r="D33" s="712"/>
      <c r="E33" s="46">
        <f t="shared" si="1"/>
        <v>112</v>
      </c>
      <c r="F33" s="28"/>
      <c r="G33" s="708"/>
      <c r="H33" s="708"/>
      <c r="I33" s="708"/>
      <c r="J33" s="708"/>
      <c r="K33" s="708"/>
      <c r="L33" s="708"/>
      <c r="M33" s="708"/>
      <c r="N33" s="708"/>
      <c r="O33" s="708"/>
      <c r="P33" s="708"/>
      <c r="Q33" s="708"/>
      <c r="R33" s="708"/>
      <c r="S33" s="708"/>
      <c r="T33" s="708"/>
      <c r="U33" s="708"/>
      <c r="V33" s="708"/>
      <c r="W33" s="708"/>
      <c r="X33" s="708"/>
      <c r="Y33" s="708"/>
      <c r="Z33" s="708"/>
      <c r="AA33" s="708"/>
      <c r="AB33" s="708"/>
      <c r="AC33" s="708"/>
      <c r="AD33" s="70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28"/>
      <c r="IL33" s="28"/>
      <c r="IM33" s="28"/>
      <c r="IN33" s="28"/>
      <c r="IO33" s="28"/>
      <c r="IP33" s="28"/>
      <c r="IQ33" s="28"/>
      <c r="IR33" s="28"/>
      <c r="IS33" s="28"/>
      <c r="IT33" s="28"/>
      <c r="IU33" s="28"/>
      <c r="IV33" s="28"/>
    </row>
    <row r="34" spans="1:256" ht="12.75" customHeight="1">
      <c r="A34" s="46">
        <f t="shared" si="0"/>
        <v>113</v>
      </c>
      <c r="B34" s="200" t="s">
        <v>414</v>
      </c>
      <c r="C34" s="345"/>
      <c r="D34" s="712"/>
      <c r="E34" s="46">
        <f t="shared" si="1"/>
        <v>113</v>
      </c>
      <c r="F34" s="28"/>
      <c r="G34" s="708"/>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row>
    <row r="35" spans="1:256" ht="12.75" customHeight="1">
      <c r="A35" s="46">
        <f t="shared" si="0"/>
        <v>114</v>
      </c>
      <c r="B35" s="200" t="s">
        <v>416</v>
      </c>
      <c r="C35" s="345"/>
      <c r="D35" s="712"/>
      <c r="E35" s="46">
        <f t="shared" si="1"/>
        <v>114</v>
      </c>
      <c r="F35" s="2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row>
    <row r="36" spans="1:256" ht="12.75" customHeight="1">
      <c r="A36" s="46">
        <f t="shared" si="0"/>
        <v>115</v>
      </c>
      <c r="B36" s="818" t="s">
        <v>917</v>
      </c>
      <c r="C36" s="345"/>
      <c r="D36" s="712"/>
      <c r="E36" s="46">
        <f t="shared" si="1"/>
        <v>115</v>
      </c>
      <c r="F36" s="28"/>
      <c r="G36" s="708"/>
      <c r="H36" s="708"/>
      <c r="I36" s="708"/>
      <c r="J36" s="708"/>
      <c r="K36" s="708"/>
      <c r="L36" s="708"/>
      <c r="M36" s="708"/>
      <c r="N36" s="708"/>
      <c r="O36" s="708"/>
      <c r="P36" s="708"/>
      <c r="Q36" s="708"/>
      <c r="R36" s="708"/>
      <c r="S36" s="708"/>
      <c r="T36" s="708"/>
      <c r="U36" s="708"/>
      <c r="V36" s="708"/>
      <c r="W36" s="708"/>
      <c r="X36" s="708"/>
      <c r="Y36" s="708"/>
      <c r="Z36" s="708"/>
      <c r="AA36" s="708"/>
      <c r="AB36" s="708"/>
      <c r="AC36" s="708"/>
      <c r="AD36" s="70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row>
    <row r="37" spans="1:256" ht="12.75" customHeight="1">
      <c r="A37" s="46">
        <v>116</v>
      </c>
      <c r="B37" s="200" t="s">
        <v>417</v>
      </c>
      <c r="C37" s="345"/>
      <c r="D37" s="717"/>
      <c r="E37" s="46">
        <v>116</v>
      </c>
      <c r="F37" s="28"/>
      <c r="G37" s="708"/>
      <c r="H37" s="708"/>
      <c r="I37" s="708"/>
      <c r="J37" s="708"/>
      <c r="K37" s="708"/>
      <c r="L37" s="708"/>
      <c r="M37" s="708"/>
      <c r="N37" s="708"/>
      <c r="O37" s="708"/>
      <c r="P37" s="708"/>
      <c r="Q37" s="708"/>
      <c r="R37" s="708"/>
      <c r="S37" s="708"/>
      <c r="T37" s="708"/>
      <c r="U37" s="708"/>
      <c r="V37" s="708"/>
      <c r="W37" s="708"/>
      <c r="X37" s="708"/>
      <c r="Y37" s="708"/>
      <c r="Z37" s="708"/>
      <c r="AA37" s="708"/>
      <c r="AB37" s="708"/>
      <c r="AC37" s="708"/>
      <c r="AD37" s="70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c r="IO37" s="28"/>
      <c r="IP37" s="28"/>
      <c r="IQ37" s="28"/>
      <c r="IR37" s="28"/>
      <c r="IS37" s="28"/>
      <c r="IT37" s="28"/>
      <c r="IU37" s="28"/>
      <c r="IV37" s="28"/>
    </row>
    <row r="38" spans="1:256" ht="12.75" customHeight="1">
      <c r="A38" s="46">
        <v>117</v>
      </c>
      <c r="B38" s="200" t="s">
        <v>418</v>
      </c>
      <c r="C38" s="345"/>
      <c r="D38" s="717"/>
      <c r="E38" s="46">
        <v>117</v>
      </c>
      <c r="F38" s="28"/>
      <c r="G38" s="708"/>
      <c r="H38" s="708"/>
      <c r="I38" s="708"/>
      <c r="J38" s="708"/>
      <c r="K38" s="708"/>
      <c r="L38" s="708"/>
      <c r="M38" s="708"/>
      <c r="N38" s="708"/>
      <c r="O38" s="708"/>
      <c r="P38" s="708"/>
      <c r="Q38" s="708"/>
      <c r="R38" s="708"/>
      <c r="S38" s="708"/>
      <c r="T38" s="708"/>
      <c r="U38" s="708"/>
      <c r="V38" s="708"/>
      <c r="W38" s="708"/>
      <c r="X38" s="708"/>
      <c r="Y38" s="708"/>
      <c r="Z38" s="708"/>
      <c r="AA38" s="708"/>
      <c r="AB38" s="708"/>
      <c r="AC38" s="708"/>
      <c r="AD38" s="70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c r="IO38" s="28"/>
      <c r="IP38" s="28"/>
      <c r="IQ38" s="28"/>
      <c r="IR38" s="28"/>
      <c r="IS38" s="28"/>
      <c r="IT38" s="28"/>
      <c r="IU38" s="28"/>
      <c r="IV38" s="28"/>
    </row>
    <row r="39" spans="1:256" ht="12.75" customHeight="1" thickBot="1">
      <c r="A39" s="46">
        <v>118</v>
      </c>
      <c r="B39" s="205" t="s">
        <v>419</v>
      </c>
      <c r="C39" s="345"/>
      <c r="D39" s="717"/>
      <c r="E39" s="46">
        <v>118</v>
      </c>
      <c r="F39" s="28"/>
      <c r="G39" s="708"/>
      <c r="H39" s="708"/>
      <c r="I39" s="708"/>
      <c r="J39" s="708"/>
      <c r="K39" s="708"/>
      <c r="L39" s="708"/>
      <c r="M39" s="708"/>
      <c r="N39" s="708"/>
      <c r="O39" s="708"/>
      <c r="P39" s="708"/>
      <c r="Q39" s="708"/>
      <c r="R39" s="708"/>
      <c r="S39" s="708"/>
      <c r="T39" s="708"/>
      <c r="U39" s="708"/>
      <c r="V39" s="708"/>
      <c r="W39" s="708"/>
      <c r="X39" s="708"/>
      <c r="Y39" s="708"/>
      <c r="Z39" s="708"/>
      <c r="AA39" s="708"/>
      <c r="AB39" s="708"/>
      <c r="AC39" s="708"/>
      <c r="AD39" s="70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c r="IH39" s="28"/>
      <c r="II39" s="28"/>
      <c r="IJ39" s="28"/>
      <c r="IK39" s="28"/>
      <c r="IL39" s="28"/>
      <c r="IM39" s="28"/>
      <c r="IN39" s="28"/>
      <c r="IO39" s="28"/>
      <c r="IP39" s="28"/>
      <c r="IQ39" s="28"/>
      <c r="IR39" s="28"/>
      <c r="IS39" s="28"/>
      <c r="IT39" s="28"/>
      <c r="IU39" s="28"/>
      <c r="IV39" s="28"/>
    </row>
    <row r="40" spans="1:256" ht="12.75" customHeight="1">
      <c r="A40" s="46">
        <v>119</v>
      </c>
      <c r="B40" s="357" t="s">
        <v>420</v>
      </c>
      <c r="C40" s="358"/>
      <c r="D40" s="654">
        <f>SUM(D24:D39)</f>
        <v>0</v>
      </c>
      <c r="E40" s="46">
        <v>119</v>
      </c>
      <c r="F40" s="28"/>
      <c r="G40" s="708"/>
      <c r="H40" s="708"/>
      <c r="I40" s="708"/>
      <c r="J40" s="708"/>
      <c r="K40" s="708"/>
      <c r="L40" s="708"/>
      <c r="M40" s="708"/>
      <c r="N40" s="708"/>
      <c r="O40" s="708"/>
      <c r="P40" s="708"/>
      <c r="Q40" s="708"/>
      <c r="R40" s="708"/>
      <c r="S40" s="708"/>
      <c r="T40" s="708"/>
      <c r="U40" s="708"/>
      <c r="V40" s="708"/>
      <c r="W40" s="708"/>
      <c r="X40" s="708"/>
      <c r="Y40" s="708"/>
      <c r="Z40" s="708"/>
      <c r="AA40" s="708"/>
      <c r="AB40" s="708"/>
      <c r="AC40" s="708"/>
      <c r="AD40" s="70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c r="IB40" s="28"/>
      <c r="IC40" s="28"/>
      <c r="ID40" s="28"/>
      <c r="IE40" s="28"/>
      <c r="IF40" s="28"/>
      <c r="IG40" s="28"/>
      <c r="IH40" s="28"/>
      <c r="II40" s="28"/>
      <c r="IJ40" s="28"/>
      <c r="IK40" s="28"/>
      <c r="IL40" s="28"/>
      <c r="IM40" s="28"/>
      <c r="IN40" s="28"/>
      <c r="IO40" s="28"/>
      <c r="IP40" s="28"/>
      <c r="IQ40" s="28"/>
      <c r="IR40" s="28"/>
      <c r="IS40" s="28"/>
      <c r="IT40" s="28"/>
      <c r="IU40" s="28"/>
      <c r="IV40" s="28"/>
    </row>
    <row r="41" spans="1:256" ht="12" customHeight="1">
      <c r="A41" s="196" t="s">
        <v>142</v>
      </c>
      <c r="B41" s="245" t="s">
        <v>421</v>
      </c>
      <c r="C41" s="359"/>
      <c r="D41" s="208"/>
      <c r="E41" s="196" t="s">
        <v>142</v>
      </c>
      <c r="F41" s="28"/>
      <c r="G41" s="708"/>
      <c r="H41" s="708"/>
      <c r="I41" s="708"/>
      <c r="J41" s="708"/>
      <c r="K41" s="708"/>
      <c r="L41" s="708"/>
      <c r="M41" s="708"/>
      <c r="N41" s="708"/>
      <c r="O41" s="708"/>
      <c r="P41" s="708"/>
      <c r="Q41" s="708"/>
      <c r="R41" s="708"/>
      <c r="S41" s="708"/>
      <c r="T41" s="708"/>
      <c r="U41" s="708"/>
      <c r="V41" s="708"/>
      <c r="W41" s="708"/>
      <c r="X41" s="708"/>
      <c r="Y41" s="708"/>
      <c r="Z41" s="708"/>
      <c r="AA41" s="708"/>
      <c r="AB41" s="708"/>
      <c r="AC41" s="708"/>
      <c r="AD41" s="70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c r="IB41" s="28"/>
      <c r="IC41" s="28"/>
      <c r="ID41" s="28"/>
      <c r="IE41" s="28"/>
      <c r="IF41" s="28"/>
      <c r="IG41" s="28"/>
      <c r="IH41" s="28"/>
      <c r="II41" s="28"/>
      <c r="IJ41" s="28"/>
      <c r="IK41" s="28"/>
      <c r="IL41" s="28"/>
      <c r="IM41" s="28"/>
      <c r="IN41" s="28"/>
      <c r="IO41" s="28"/>
      <c r="IP41" s="28"/>
      <c r="IQ41" s="28"/>
      <c r="IR41" s="28"/>
      <c r="IS41" s="28"/>
      <c r="IT41" s="28"/>
      <c r="IU41" s="28"/>
      <c r="IV41" s="28"/>
    </row>
    <row r="42" spans="1:256" ht="12" customHeight="1">
      <c r="A42" s="196" t="s">
        <v>142</v>
      </c>
      <c r="B42" s="206" t="s">
        <v>422</v>
      </c>
      <c r="C42" s="344"/>
      <c r="D42" s="199"/>
      <c r="E42" s="196" t="s">
        <v>142</v>
      </c>
      <c r="F42" s="28"/>
      <c r="G42" s="708"/>
      <c r="H42" s="708"/>
      <c r="I42" s="708"/>
      <c r="J42" s="708"/>
      <c r="K42" s="708"/>
      <c r="L42" s="708"/>
      <c r="M42" s="708"/>
      <c r="N42" s="708"/>
      <c r="O42" s="708"/>
      <c r="P42" s="708"/>
      <c r="Q42" s="708"/>
      <c r="R42" s="708"/>
      <c r="S42" s="708"/>
      <c r="T42" s="708"/>
      <c r="U42" s="708"/>
      <c r="V42" s="708"/>
      <c r="W42" s="708"/>
      <c r="X42" s="708"/>
      <c r="Y42" s="708"/>
      <c r="Z42" s="708"/>
      <c r="AA42" s="708"/>
      <c r="AB42" s="708"/>
      <c r="AC42" s="708"/>
      <c r="AD42" s="70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row>
    <row r="43" spans="1:256" ht="12.75" customHeight="1">
      <c r="A43" s="46">
        <v>120</v>
      </c>
      <c r="B43" s="200" t="s">
        <v>423</v>
      </c>
      <c r="C43" s="345"/>
      <c r="D43" s="711">
        <v>0</v>
      </c>
      <c r="E43" s="46">
        <v>120</v>
      </c>
      <c r="F43" s="28"/>
      <c r="G43" s="708"/>
      <c r="H43" s="708"/>
      <c r="I43" s="708"/>
      <c r="J43" s="708"/>
      <c r="K43" s="708"/>
      <c r="L43" s="708"/>
      <c r="M43" s="708"/>
      <c r="N43" s="708"/>
      <c r="O43" s="708"/>
      <c r="P43" s="708"/>
      <c r="Q43" s="708"/>
      <c r="R43" s="708"/>
      <c r="S43" s="708"/>
      <c r="T43" s="708"/>
      <c r="U43" s="708"/>
      <c r="V43" s="708"/>
      <c r="W43" s="708"/>
      <c r="X43" s="708"/>
      <c r="Y43" s="708"/>
      <c r="Z43" s="708"/>
      <c r="AA43" s="708"/>
      <c r="AB43" s="708"/>
      <c r="AC43" s="708"/>
      <c r="AD43" s="70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c r="ID43" s="28"/>
      <c r="IE43" s="28"/>
      <c r="IF43" s="28"/>
      <c r="IG43" s="28"/>
      <c r="IH43" s="28"/>
      <c r="II43" s="28"/>
      <c r="IJ43" s="28"/>
      <c r="IK43" s="28"/>
      <c r="IL43" s="28"/>
      <c r="IM43" s="28"/>
      <c r="IN43" s="28"/>
      <c r="IO43" s="28"/>
      <c r="IP43" s="28"/>
      <c r="IQ43" s="28"/>
      <c r="IR43" s="28"/>
      <c r="IS43" s="28"/>
      <c r="IT43" s="28"/>
      <c r="IU43" s="28"/>
      <c r="IV43" s="28"/>
    </row>
    <row r="44" spans="1:256" ht="12.75" customHeight="1">
      <c r="A44" s="46">
        <f>A43+1</f>
        <v>121</v>
      </c>
      <c r="B44" s="818" t="s">
        <v>918</v>
      </c>
      <c r="C44" s="345"/>
      <c r="D44" s="712"/>
      <c r="E44" s="46">
        <f>E43+1</f>
        <v>121</v>
      </c>
      <c r="F44" s="28"/>
      <c r="G44" s="708"/>
      <c r="H44" s="708"/>
      <c r="I44" s="708"/>
      <c r="J44" s="708"/>
      <c r="K44" s="708"/>
      <c r="L44" s="708"/>
      <c r="M44" s="708"/>
      <c r="N44" s="708"/>
      <c r="O44" s="708"/>
      <c r="P44" s="708"/>
      <c r="Q44" s="708"/>
      <c r="R44" s="708"/>
      <c r="S44" s="708"/>
      <c r="T44" s="708"/>
      <c r="U44" s="708"/>
      <c r="V44" s="708"/>
      <c r="W44" s="708"/>
      <c r="X44" s="708"/>
      <c r="Y44" s="708"/>
      <c r="Z44" s="708"/>
      <c r="AA44" s="708"/>
      <c r="AB44" s="708"/>
      <c r="AC44" s="708"/>
      <c r="AD44" s="70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c r="HM44" s="28"/>
      <c r="HN44" s="28"/>
      <c r="HO44" s="28"/>
      <c r="HP44" s="28"/>
      <c r="HQ44" s="28"/>
      <c r="HR44" s="28"/>
      <c r="HS44" s="28"/>
      <c r="HT44" s="28"/>
      <c r="HU44" s="28"/>
      <c r="HV44" s="28"/>
      <c r="HW44" s="28"/>
      <c r="HX44" s="28"/>
      <c r="HY44" s="28"/>
      <c r="HZ44" s="28"/>
      <c r="IA44" s="28"/>
      <c r="IB44" s="28"/>
      <c r="IC44" s="28"/>
      <c r="ID44" s="28"/>
      <c r="IE44" s="28"/>
      <c r="IF44" s="28"/>
      <c r="IG44" s="28"/>
      <c r="IH44" s="28"/>
      <c r="II44" s="28"/>
      <c r="IJ44" s="28"/>
      <c r="IK44" s="28"/>
      <c r="IL44" s="28"/>
      <c r="IM44" s="28"/>
      <c r="IN44" s="28"/>
      <c r="IO44" s="28"/>
      <c r="IP44" s="28"/>
      <c r="IQ44" s="28"/>
      <c r="IR44" s="28"/>
      <c r="IS44" s="28"/>
      <c r="IT44" s="28"/>
      <c r="IU44" s="28"/>
      <c r="IV44" s="28"/>
    </row>
    <row r="45" spans="1:256" ht="12.75" customHeight="1">
      <c r="A45" s="46">
        <f>A44+1</f>
        <v>122</v>
      </c>
      <c r="B45" s="825" t="s">
        <v>919</v>
      </c>
      <c r="C45" s="345"/>
      <c r="D45" s="712"/>
      <c r="E45" s="46">
        <f>E44+1</f>
        <v>122</v>
      </c>
      <c r="F45" s="28"/>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c r="HL45" s="28"/>
      <c r="HM45" s="28"/>
      <c r="HN45" s="28"/>
      <c r="HO45" s="28"/>
      <c r="HP45" s="28"/>
      <c r="HQ45" s="28"/>
      <c r="HR45" s="28"/>
      <c r="HS45" s="28"/>
      <c r="HT45" s="28"/>
      <c r="HU45" s="28"/>
      <c r="HV45" s="28"/>
      <c r="HW45" s="28"/>
      <c r="HX45" s="28"/>
      <c r="HY45" s="28"/>
      <c r="HZ45" s="28"/>
      <c r="IA45" s="28"/>
      <c r="IB45" s="28"/>
      <c r="IC45" s="28"/>
      <c r="ID45" s="28"/>
      <c r="IE45" s="28"/>
      <c r="IF45" s="28"/>
      <c r="IG45" s="28"/>
      <c r="IH45" s="28"/>
      <c r="II45" s="28"/>
      <c r="IJ45" s="28"/>
      <c r="IK45" s="28"/>
      <c r="IL45" s="28"/>
      <c r="IM45" s="28"/>
      <c r="IN45" s="28"/>
      <c r="IO45" s="28"/>
      <c r="IP45" s="28"/>
      <c r="IQ45" s="28"/>
      <c r="IR45" s="28"/>
      <c r="IS45" s="28"/>
      <c r="IT45" s="28"/>
      <c r="IU45" s="28"/>
      <c r="IV45" s="28"/>
    </row>
    <row r="46" spans="1:256" ht="12.75" customHeight="1">
      <c r="A46" s="46">
        <f>A45+1</f>
        <v>123</v>
      </c>
      <c r="B46" s="200" t="s">
        <v>424</v>
      </c>
      <c r="C46" s="345"/>
      <c r="D46" s="712"/>
      <c r="E46" s="46">
        <f>E45+1</f>
        <v>123</v>
      </c>
      <c r="F46" s="2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c r="IB46" s="28"/>
      <c r="IC46" s="28"/>
      <c r="ID46" s="28"/>
      <c r="IE46" s="28"/>
      <c r="IF46" s="28"/>
      <c r="IG46" s="28"/>
      <c r="IH46" s="28"/>
      <c r="II46" s="28"/>
      <c r="IJ46" s="28"/>
      <c r="IK46" s="28"/>
      <c r="IL46" s="28"/>
      <c r="IM46" s="28"/>
      <c r="IN46" s="28"/>
      <c r="IO46" s="28"/>
      <c r="IP46" s="28"/>
      <c r="IQ46" s="28"/>
      <c r="IR46" s="28"/>
      <c r="IS46" s="28"/>
      <c r="IT46" s="28"/>
      <c r="IU46" s="28"/>
      <c r="IV46" s="28"/>
    </row>
    <row r="47" spans="1:256" ht="12.75" customHeight="1">
      <c r="A47" s="46">
        <v>124</v>
      </c>
      <c r="B47" s="200" t="s">
        <v>425</v>
      </c>
      <c r="C47" s="345"/>
      <c r="D47" s="717"/>
      <c r="E47" s="46">
        <v>124</v>
      </c>
      <c r="F47" s="28"/>
      <c r="G47" s="708"/>
      <c r="H47" s="708"/>
      <c r="I47" s="708"/>
      <c r="J47" s="708"/>
      <c r="K47" s="708"/>
      <c r="L47" s="708"/>
      <c r="M47" s="708"/>
      <c r="N47" s="708"/>
      <c r="O47" s="708"/>
      <c r="P47" s="708"/>
      <c r="Q47" s="708"/>
      <c r="R47" s="708"/>
      <c r="S47" s="708"/>
      <c r="T47" s="708"/>
      <c r="U47" s="708"/>
      <c r="V47" s="708"/>
      <c r="W47" s="708"/>
      <c r="X47" s="708"/>
      <c r="Y47" s="708"/>
      <c r="Z47" s="708"/>
      <c r="AA47" s="708"/>
      <c r="AB47" s="708"/>
      <c r="AC47" s="708"/>
      <c r="AD47" s="70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c r="IB47" s="28"/>
      <c r="IC47" s="28"/>
      <c r="ID47" s="28"/>
      <c r="IE47" s="28"/>
      <c r="IF47" s="28"/>
      <c r="IG47" s="28"/>
      <c r="IH47" s="28"/>
      <c r="II47" s="28"/>
      <c r="IJ47" s="28"/>
      <c r="IK47" s="28"/>
      <c r="IL47" s="28"/>
      <c r="IM47" s="28"/>
      <c r="IN47" s="28"/>
      <c r="IO47" s="28"/>
      <c r="IP47" s="28"/>
      <c r="IQ47" s="28"/>
      <c r="IR47" s="28"/>
      <c r="IS47" s="28"/>
      <c r="IT47" s="28"/>
      <c r="IU47" s="28"/>
      <c r="IV47" s="28"/>
    </row>
    <row r="48" spans="1:256" ht="12.75" customHeight="1">
      <c r="A48" s="46">
        <v>125</v>
      </c>
      <c r="B48" s="200" t="s">
        <v>426</v>
      </c>
      <c r="C48" s="345"/>
      <c r="D48" s="717"/>
      <c r="E48" s="46">
        <v>125</v>
      </c>
      <c r="F48" s="28"/>
      <c r="G48" s="708"/>
      <c r="H48" s="708"/>
      <c r="I48" s="708"/>
      <c r="J48" s="708"/>
      <c r="K48" s="708"/>
      <c r="L48" s="708"/>
      <c r="M48" s="708"/>
      <c r="N48" s="708"/>
      <c r="O48" s="708"/>
      <c r="P48" s="708"/>
      <c r="Q48" s="708"/>
      <c r="R48" s="708"/>
      <c r="S48" s="708"/>
      <c r="T48" s="708"/>
      <c r="U48" s="708"/>
      <c r="V48" s="708"/>
      <c r="W48" s="708"/>
      <c r="X48" s="708"/>
      <c r="Y48" s="708"/>
      <c r="Z48" s="708"/>
      <c r="AA48" s="708"/>
      <c r="AB48" s="708"/>
      <c r="AC48" s="708"/>
      <c r="AD48" s="70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c r="HM48" s="28"/>
      <c r="HN48" s="28"/>
      <c r="HO48" s="28"/>
      <c r="HP48" s="28"/>
      <c r="HQ48" s="28"/>
      <c r="HR48" s="28"/>
      <c r="HS48" s="28"/>
      <c r="HT48" s="28"/>
      <c r="HU48" s="28"/>
      <c r="HV48" s="28"/>
      <c r="HW48" s="28"/>
      <c r="HX48" s="28"/>
      <c r="HY48" s="28"/>
      <c r="HZ48" s="28"/>
      <c r="IA48" s="28"/>
      <c r="IB48" s="28"/>
      <c r="IC48" s="28"/>
      <c r="ID48" s="28"/>
      <c r="IE48" s="28"/>
      <c r="IF48" s="28"/>
      <c r="IG48" s="28"/>
      <c r="IH48" s="28"/>
      <c r="II48" s="28"/>
      <c r="IJ48" s="28"/>
      <c r="IK48" s="28"/>
      <c r="IL48" s="28"/>
      <c r="IM48" s="28"/>
      <c r="IN48" s="28"/>
      <c r="IO48" s="28"/>
      <c r="IP48" s="28"/>
      <c r="IQ48" s="28"/>
      <c r="IR48" s="28"/>
      <c r="IS48" s="28"/>
      <c r="IT48" s="28"/>
      <c r="IU48" s="28"/>
      <c r="IV48" s="28"/>
    </row>
    <row r="49" spans="1:256" ht="12.75" customHeight="1">
      <c r="A49" s="46">
        <v>126</v>
      </c>
      <c r="B49" s="200" t="s">
        <v>40</v>
      </c>
      <c r="C49" s="345"/>
      <c r="D49" s="717"/>
      <c r="E49" s="46">
        <v>126</v>
      </c>
      <c r="F49" s="28"/>
      <c r="G49" s="708"/>
      <c r="H49" s="708"/>
      <c r="I49" s="708"/>
      <c r="J49" s="708"/>
      <c r="K49" s="708"/>
      <c r="L49" s="708"/>
      <c r="M49" s="708"/>
      <c r="N49" s="708"/>
      <c r="O49" s="708"/>
      <c r="P49" s="708"/>
      <c r="Q49" s="708"/>
      <c r="R49" s="708"/>
      <c r="S49" s="708"/>
      <c r="T49" s="708"/>
      <c r="U49" s="708"/>
      <c r="V49" s="708"/>
      <c r="W49" s="708"/>
      <c r="X49" s="708"/>
      <c r="Y49" s="708"/>
      <c r="Z49" s="708"/>
      <c r="AA49" s="708"/>
      <c r="AB49" s="708"/>
      <c r="AC49" s="708"/>
      <c r="AD49" s="70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c r="IB49" s="28"/>
      <c r="IC49" s="28"/>
      <c r="ID49" s="28"/>
      <c r="IE49" s="28"/>
      <c r="IF49" s="28"/>
      <c r="IG49" s="28"/>
      <c r="IH49" s="28"/>
      <c r="II49" s="28"/>
      <c r="IJ49" s="28"/>
      <c r="IK49" s="28"/>
      <c r="IL49" s="28"/>
      <c r="IM49" s="28"/>
      <c r="IN49" s="28"/>
      <c r="IO49" s="28"/>
      <c r="IP49" s="28"/>
      <c r="IQ49" s="28"/>
      <c r="IR49" s="28"/>
      <c r="IS49" s="28"/>
      <c r="IT49" s="28"/>
      <c r="IU49" s="28"/>
      <c r="IV49" s="28"/>
    </row>
    <row r="50" spans="1:256" ht="12.75" customHeight="1">
      <c r="A50" s="46">
        <v>127</v>
      </c>
      <c r="B50" s="200" t="s">
        <v>427</v>
      </c>
      <c r="C50" s="345"/>
      <c r="D50" s="717"/>
      <c r="E50" s="46">
        <v>127</v>
      </c>
      <c r="F50" s="28"/>
      <c r="G50" s="708"/>
      <c r="H50" s="708"/>
      <c r="I50" s="708"/>
      <c r="J50" s="708"/>
      <c r="K50" s="708"/>
      <c r="L50" s="708"/>
      <c r="M50" s="708"/>
      <c r="N50" s="708"/>
      <c r="O50" s="708"/>
      <c r="P50" s="708"/>
      <c r="Q50" s="708"/>
      <c r="R50" s="708"/>
      <c r="S50" s="708"/>
      <c r="T50" s="708"/>
      <c r="U50" s="708"/>
      <c r="V50" s="708"/>
      <c r="W50" s="708"/>
      <c r="X50" s="708"/>
      <c r="Y50" s="708"/>
      <c r="Z50" s="708"/>
      <c r="AA50" s="708"/>
      <c r="AB50" s="708"/>
      <c r="AC50" s="708"/>
      <c r="AD50" s="70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c r="HM50" s="28"/>
      <c r="HN50" s="28"/>
      <c r="HO50" s="28"/>
      <c r="HP50" s="28"/>
      <c r="HQ50" s="28"/>
      <c r="HR50" s="28"/>
      <c r="HS50" s="28"/>
      <c r="HT50" s="28"/>
      <c r="HU50" s="28"/>
      <c r="HV50" s="28"/>
      <c r="HW50" s="28"/>
      <c r="HX50" s="28"/>
      <c r="HY50" s="28"/>
      <c r="HZ50" s="28"/>
      <c r="IA50" s="28"/>
      <c r="IB50" s="28"/>
      <c r="IC50" s="28"/>
      <c r="ID50" s="28"/>
      <c r="IE50" s="28"/>
      <c r="IF50" s="28"/>
      <c r="IG50" s="28"/>
      <c r="IH50" s="28"/>
      <c r="II50" s="28"/>
      <c r="IJ50" s="28"/>
      <c r="IK50" s="28"/>
      <c r="IL50" s="28"/>
      <c r="IM50" s="28"/>
      <c r="IN50" s="28"/>
      <c r="IO50" s="28"/>
      <c r="IP50" s="28"/>
      <c r="IQ50" s="28"/>
      <c r="IR50" s="28"/>
      <c r="IS50" s="28"/>
      <c r="IT50" s="28"/>
      <c r="IU50" s="28"/>
      <c r="IV50" s="28"/>
    </row>
    <row r="51" spans="1:256" ht="12.75" customHeight="1" thickBot="1">
      <c r="A51" s="46">
        <v>128</v>
      </c>
      <c r="B51" s="200" t="s">
        <v>428</v>
      </c>
      <c r="C51" s="345"/>
      <c r="D51" s="717"/>
      <c r="E51" s="46">
        <v>128</v>
      </c>
      <c r="F51" s="28"/>
      <c r="G51" s="708"/>
      <c r="H51" s="708"/>
      <c r="I51" s="708"/>
      <c r="J51" s="708"/>
      <c r="K51" s="708"/>
      <c r="L51" s="708"/>
      <c r="M51" s="708"/>
      <c r="N51" s="708"/>
      <c r="O51" s="708"/>
      <c r="P51" s="708"/>
      <c r="Q51" s="708"/>
      <c r="R51" s="708"/>
      <c r="S51" s="708"/>
      <c r="T51" s="708"/>
      <c r="U51" s="708"/>
      <c r="V51" s="708"/>
      <c r="W51" s="708"/>
      <c r="X51" s="708"/>
      <c r="Y51" s="708"/>
      <c r="Z51" s="708"/>
      <c r="AA51" s="708"/>
      <c r="AB51" s="708"/>
      <c r="AC51" s="708"/>
      <c r="AD51" s="70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c r="IB51" s="28"/>
      <c r="IC51" s="28"/>
      <c r="ID51" s="28"/>
      <c r="IE51" s="28"/>
      <c r="IF51" s="28"/>
      <c r="IG51" s="28"/>
      <c r="IH51" s="28"/>
      <c r="II51" s="28"/>
      <c r="IJ51" s="28"/>
      <c r="IK51" s="28"/>
      <c r="IL51" s="28"/>
      <c r="IM51" s="28"/>
      <c r="IN51" s="28"/>
      <c r="IO51" s="28"/>
      <c r="IP51" s="28"/>
      <c r="IQ51" s="28"/>
      <c r="IR51" s="28"/>
      <c r="IS51" s="28"/>
      <c r="IT51" s="28"/>
      <c r="IU51" s="28"/>
      <c r="IV51" s="28"/>
    </row>
    <row r="52" spans="1:256" ht="12.75" customHeight="1">
      <c r="A52" s="46">
        <v>129</v>
      </c>
      <c r="B52" s="286" t="s">
        <v>41</v>
      </c>
      <c r="C52" s="345"/>
      <c r="D52" s="654">
        <f>SUM(D43:D51)</f>
        <v>0</v>
      </c>
      <c r="E52" s="46">
        <v>129</v>
      </c>
      <c r="F52" s="28"/>
      <c r="G52" s="708"/>
      <c r="H52" s="708"/>
      <c r="I52" s="708"/>
      <c r="J52" s="708"/>
      <c r="K52" s="708"/>
      <c r="L52" s="708"/>
      <c r="M52" s="708"/>
      <c r="N52" s="708"/>
      <c r="O52" s="708"/>
      <c r="P52" s="708"/>
      <c r="Q52" s="708"/>
      <c r="R52" s="708"/>
      <c r="S52" s="708"/>
      <c r="T52" s="708"/>
      <c r="U52" s="708"/>
      <c r="V52" s="708"/>
      <c r="W52" s="708"/>
      <c r="X52" s="708"/>
      <c r="Y52" s="708"/>
      <c r="Z52" s="708"/>
      <c r="AA52" s="708"/>
      <c r="AB52" s="708"/>
      <c r="AC52" s="708"/>
      <c r="AD52" s="70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c r="HL52" s="28"/>
      <c r="HM52" s="28"/>
      <c r="HN52" s="28"/>
      <c r="HO52" s="28"/>
      <c r="HP52" s="28"/>
      <c r="HQ52" s="28"/>
      <c r="HR52" s="28"/>
      <c r="HS52" s="28"/>
      <c r="HT52" s="28"/>
      <c r="HU52" s="28"/>
      <c r="HV52" s="28"/>
      <c r="HW52" s="28"/>
      <c r="HX52" s="28"/>
      <c r="HY52" s="28"/>
      <c r="HZ52" s="28"/>
      <c r="IA52" s="28"/>
      <c r="IB52" s="28"/>
      <c r="IC52" s="28"/>
      <c r="ID52" s="28"/>
      <c r="IE52" s="28"/>
      <c r="IF52" s="28"/>
      <c r="IG52" s="28"/>
      <c r="IH52" s="28"/>
      <c r="II52" s="28"/>
      <c r="IJ52" s="28"/>
      <c r="IK52" s="28"/>
      <c r="IL52" s="28"/>
      <c r="IM52" s="28"/>
      <c r="IN52" s="28"/>
      <c r="IO52" s="28"/>
      <c r="IP52" s="28"/>
      <c r="IQ52" s="28"/>
      <c r="IR52" s="28"/>
      <c r="IS52" s="28"/>
      <c r="IT52" s="28"/>
      <c r="IU52" s="28"/>
      <c r="IV52" s="28"/>
    </row>
    <row r="53" spans="1:256" ht="7.5" customHeight="1" thickBot="1">
      <c r="A53" s="202"/>
      <c r="B53" s="223"/>
      <c r="C53" s="360"/>
      <c r="D53" s="208"/>
      <c r="E53" s="202"/>
      <c r="F53" s="28"/>
      <c r="G53" s="708"/>
      <c r="H53" s="708"/>
      <c r="I53" s="708"/>
      <c r="J53" s="708"/>
      <c r="K53" s="708"/>
      <c r="L53" s="708"/>
      <c r="M53" s="708"/>
      <c r="N53" s="708"/>
      <c r="O53" s="708"/>
      <c r="P53" s="708"/>
      <c r="Q53" s="708"/>
      <c r="R53" s="708"/>
      <c r="S53" s="708"/>
      <c r="T53" s="708"/>
      <c r="U53" s="708"/>
      <c r="V53" s="708"/>
      <c r="W53" s="708"/>
      <c r="X53" s="708"/>
      <c r="Y53" s="708"/>
      <c r="Z53" s="708"/>
      <c r="AA53" s="708"/>
      <c r="AB53" s="708"/>
      <c r="AC53" s="708"/>
      <c r="AD53" s="70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c r="HL53" s="28"/>
      <c r="HM53" s="28"/>
      <c r="HN53" s="28"/>
      <c r="HO53" s="28"/>
      <c r="HP53" s="28"/>
      <c r="HQ53" s="28"/>
      <c r="HR53" s="28"/>
      <c r="HS53" s="28"/>
      <c r="HT53" s="28"/>
      <c r="HU53" s="28"/>
      <c r="HV53" s="28"/>
      <c r="HW53" s="28"/>
      <c r="HX53" s="28"/>
      <c r="HY53" s="28"/>
      <c r="HZ53" s="28"/>
      <c r="IA53" s="28"/>
      <c r="IB53" s="28"/>
      <c r="IC53" s="28"/>
      <c r="ID53" s="28"/>
      <c r="IE53" s="28"/>
      <c r="IF53" s="28"/>
      <c r="IG53" s="28"/>
      <c r="IH53" s="28"/>
      <c r="II53" s="28"/>
      <c r="IJ53" s="28"/>
      <c r="IK53" s="28"/>
      <c r="IL53" s="28"/>
      <c r="IM53" s="28"/>
      <c r="IN53" s="28"/>
      <c r="IO53" s="28"/>
      <c r="IP53" s="28"/>
      <c r="IQ53" s="28"/>
      <c r="IR53" s="28"/>
      <c r="IS53" s="28"/>
      <c r="IT53" s="28"/>
      <c r="IU53" s="28"/>
      <c r="IV53" s="28"/>
    </row>
    <row r="54" spans="1:256" ht="18" customHeight="1">
      <c r="A54" s="985">
        <v>130</v>
      </c>
      <c r="B54" s="60" t="s">
        <v>429</v>
      </c>
      <c r="C54" s="240" t="s">
        <v>807</v>
      </c>
      <c r="D54" s="983">
        <f>'13  '!D60+'14  '!D15+'14  '!D21+'14  '!D40+'14  '!D52</f>
        <v>0</v>
      </c>
      <c r="E54" s="985">
        <v>130</v>
      </c>
      <c r="F54" s="28"/>
      <c r="G54" s="708"/>
      <c r="H54" s="708"/>
      <c r="I54" s="708"/>
      <c r="J54" s="708"/>
      <c r="K54" s="708"/>
      <c r="L54" s="708"/>
      <c r="M54" s="708"/>
      <c r="N54" s="708"/>
      <c r="O54" s="708"/>
      <c r="P54" s="708"/>
      <c r="Q54" s="708"/>
      <c r="R54" s="708"/>
      <c r="S54" s="708"/>
      <c r="T54" s="708"/>
      <c r="U54" s="708"/>
      <c r="V54" s="708"/>
      <c r="W54" s="708"/>
      <c r="X54" s="708"/>
      <c r="Y54" s="708"/>
      <c r="Z54" s="708"/>
      <c r="AA54" s="708"/>
      <c r="AB54" s="708"/>
      <c r="AC54" s="708"/>
      <c r="AD54" s="70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c r="HM54" s="28"/>
      <c r="HN54" s="28"/>
      <c r="HO54" s="28"/>
      <c r="HP54" s="28"/>
      <c r="HQ54" s="28"/>
      <c r="HR54" s="28"/>
      <c r="HS54" s="28"/>
      <c r="HT54" s="28"/>
      <c r="HU54" s="28"/>
      <c r="HV54" s="28"/>
      <c r="HW54" s="28"/>
      <c r="HX54" s="28"/>
      <c r="HY54" s="28"/>
      <c r="HZ54" s="28"/>
      <c r="IA54" s="28"/>
      <c r="IB54" s="28"/>
      <c r="IC54" s="28"/>
      <c r="ID54" s="28"/>
      <c r="IE54" s="28"/>
      <c r="IF54" s="28"/>
      <c r="IG54" s="28"/>
      <c r="IH54" s="28"/>
      <c r="II54" s="28"/>
      <c r="IJ54" s="28"/>
      <c r="IK54" s="28"/>
      <c r="IL54" s="28"/>
      <c r="IM54" s="28"/>
      <c r="IN54" s="28"/>
      <c r="IO54" s="28"/>
      <c r="IP54" s="28"/>
      <c r="IQ54" s="28"/>
      <c r="IR54" s="28"/>
      <c r="IS54" s="28"/>
      <c r="IT54" s="28"/>
      <c r="IU54" s="28"/>
      <c r="IV54" s="28"/>
    </row>
    <row r="55" spans="1:256" ht="12" customHeight="1" thickBot="1">
      <c r="A55" s="986"/>
      <c r="B55" s="239" t="s">
        <v>430</v>
      </c>
      <c r="C55" s="237" t="s">
        <v>808</v>
      </c>
      <c r="D55" s="984"/>
      <c r="E55" s="986"/>
      <c r="F55" s="695">
        <f>D54</f>
        <v>0</v>
      </c>
      <c r="G55" s="708"/>
      <c r="H55" s="708"/>
      <c r="I55" s="708"/>
      <c r="J55" s="708"/>
      <c r="K55" s="708"/>
      <c r="L55" s="708"/>
      <c r="M55" s="708"/>
      <c r="N55" s="708"/>
      <c r="O55" s="708"/>
      <c r="P55" s="708"/>
      <c r="Q55" s="708"/>
      <c r="R55" s="708"/>
      <c r="S55" s="708"/>
      <c r="T55" s="708"/>
      <c r="U55" s="708"/>
      <c r="V55" s="708"/>
      <c r="W55" s="708"/>
      <c r="X55" s="708"/>
      <c r="Y55" s="708"/>
      <c r="Z55" s="708"/>
      <c r="AA55" s="708"/>
      <c r="AB55" s="708"/>
      <c r="AC55" s="708"/>
      <c r="AD55" s="70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c r="HL55" s="28"/>
      <c r="HM55" s="28"/>
      <c r="HN55" s="28"/>
      <c r="HO55" s="28"/>
      <c r="HP55" s="28"/>
      <c r="HQ55" s="28"/>
      <c r="HR55" s="28"/>
      <c r="HS55" s="28"/>
      <c r="HT55" s="28"/>
      <c r="HU55" s="28"/>
      <c r="HV55" s="28"/>
      <c r="HW55" s="28"/>
      <c r="HX55" s="28"/>
      <c r="HY55" s="28"/>
      <c r="HZ55" s="28"/>
      <c r="IA55" s="28"/>
      <c r="IB55" s="28"/>
      <c r="IC55" s="28"/>
      <c r="ID55" s="28"/>
      <c r="IE55" s="28"/>
      <c r="IF55" s="28"/>
      <c r="IG55" s="28"/>
      <c r="IH55" s="28"/>
      <c r="II55" s="28"/>
      <c r="IJ55" s="28"/>
      <c r="IK55" s="28"/>
      <c r="IL55" s="28"/>
      <c r="IM55" s="28"/>
      <c r="IN55" s="28"/>
      <c r="IO55" s="28"/>
      <c r="IP55" s="28"/>
      <c r="IQ55" s="28"/>
      <c r="IR55" s="28"/>
      <c r="IS55" s="28"/>
      <c r="IT55" s="28"/>
      <c r="IU55" s="28"/>
      <c r="IV55" s="28"/>
    </row>
    <row r="56" spans="1:256" ht="12" customHeight="1">
      <c r="A56" s="53"/>
      <c r="B56" s="153"/>
      <c r="C56" s="61"/>
      <c r="D56" s="36"/>
      <c r="E56" s="53"/>
      <c r="F56" s="28"/>
      <c r="G56" s="708"/>
      <c r="H56" s="708"/>
      <c r="I56" s="708"/>
      <c r="J56" s="708"/>
      <c r="K56" s="708"/>
      <c r="L56" s="708"/>
      <c r="M56" s="708"/>
      <c r="N56" s="708"/>
      <c r="O56" s="708"/>
      <c r="P56" s="708"/>
      <c r="Q56" s="708"/>
      <c r="R56" s="708"/>
      <c r="S56" s="708"/>
      <c r="T56" s="708"/>
      <c r="U56" s="708"/>
      <c r="V56" s="708"/>
      <c r="W56" s="708"/>
      <c r="X56" s="708"/>
      <c r="Y56" s="708"/>
      <c r="Z56" s="708"/>
      <c r="AA56" s="708"/>
      <c r="AB56" s="708"/>
      <c r="AC56" s="708"/>
      <c r="AD56" s="70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c r="HM56" s="28"/>
      <c r="HN56" s="28"/>
      <c r="HO56" s="28"/>
      <c r="HP56" s="28"/>
      <c r="HQ56" s="28"/>
      <c r="HR56" s="28"/>
      <c r="HS56" s="28"/>
      <c r="HT56" s="28"/>
      <c r="HU56" s="28"/>
      <c r="HV56" s="28"/>
      <c r="HW56" s="28"/>
      <c r="HX56" s="28"/>
      <c r="HY56" s="28"/>
      <c r="HZ56" s="28"/>
      <c r="IA56" s="28"/>
      <c r="IB56" s="28"/>
      <c r="IC56" s="28"/>
      <c r="ID56" s="28"/>
      <c r="IE56" s="28"/>
      <c r="IF56" s="28"/>
      <c r="IG56" s="28"/>
      <c r="IH56" s="28"/>
      <c r="II56" s="28"/>
      <c r="IJ56" s="28"/>
      <c r="IK56" s="28"/>
      <c r="IL56" s="28"/>
      <c r="IM56" s="28"/>
      <c r="IN56" s="28"/>
      <c r="IO56" s="28"/>
      <c r="IP56" s="28"/>
      <c r="IQ56" s="28"/>
      <c r="IR56" s="28"/>
      <c r="IS56" s="28"/>
      <c r="IT56" s="28"/>
      <c r="IU56" s="28"/>
      <c r="IV56" s="28"/>
    </row>
    <row r="57" spans="1:256" ht="12.75" customHeight="1">
      <c r="A57" s="53"/>
      <c r="B57" s="153"/>
      <c r="C57" s="61"/>
      <c r="D57" s="36"/>
      <c r="E57" s="53"/>
      <c r="F57" s="28"/>
      <c r="G57" s="708"/>
      <c r="H57" s="708"/>
      <c r="I57" s="708"/>
      <c r="J57" s="708"/>
      <c r="K57" s="708"/>
      <c r="L57" s="708"/>
      <c r="M57" s="708"/>
      <c r="N57" s="708"/>
      <c r="O57" s="708"/>
      <c r="P57" s="708"/>
      <c r="Q57" s="708"/>
      <c r="R57" s="708"/>
      <c r="S57" s="708"/>
      <c r="T57" s="708"/>
      <c r="U57" s="708"/>
      <c r="V57" s="708"/>
      <c r="W57" s="708"/>
      <c r="X57" s="708"/>
      <c r="Y57" s="708"/>
      <c r="Z57" s="708"/>
      <c r="AA57" s="708"/>
      <c r="AB57" s="708"/>
      <c r="AC57" s="708"/>
      <c r="AD57" s="70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c r="HL57" s="28"/>
      <c r="HM57" s="28"/>
      <c r="HN57" s="28"/>
      <c r="HO57" s="28"/>
      <c r="HP57" s="28"/>
      <c r="HQ57" s="28"/>
      <c r="HR57" s="28"/>
      <c r="HS57" s="28"/>
      <c r="HT57" s="28"/>
      <c r="HU57" s="28"/>
      <c r="HV57" s="28"/>
      <c r="HW57" s="28"/>
      <c r="HX57" s="28"/>
      <c r="HY57" s="28"/>
      <c r="HZ57" s="28"/>
      <c r="IA57" s="28"/>
      <c r="IB57" s="28"/>
      <c r="IC57" s="28"/>
      <c r="ID57" s="28"/>
      <c r="IE57" s="28"/>
      <c r="IF57" s="28"/>
      <c r="IG57" s="28"/>
      <c r="IH57" s="28"/>
      <c r="II57" s="28"/>
      <c r="IJ57" s="28"/>
      <c r="IK57" s="28"/>
      <c r="IL57" s="28"/>
      <c r="IM57" s="28"/>
      <c r="IN57" s="28"/>
      <c r="IO57" s="28"/>
      <c r="IP57" s="28"/>
      <c r="IQ57" s="28"/>
      <c r="IR57" s="28"/>
      <c r="IS57" s="28"/>
      <c r="IT57" s="28"/>
      <c r="IU57" s="28"/>
      <c r="IV57" s="28"/>
    </row>
    <row r="58" spans="1:256" ht="12.75" customHeight="1">
      <c r="A58" s="53"/>
      <c r="B58" s="50"/>
      <c r="C58" s="61"/>
      <c r="D58" s="36"/>
      <c r="E58" s="53"/>
      <c r="F58" s="28"/>
      <c r="G58" s="708"/>
      <c r="H58" s="708"/>
      <c r="I58" s="708"/>
      <c r="J58" s="708"/>
      <c r="K58" s="708"/>
      <c r="L58" s="708"/>
      <c r="M58" s="708"/>
      <c r="N58" s="708"/>
      <c r="O58" s="708"/>
      <c r="P58" s="708"/>
      <c r="Q58" s="708"/>
      <c r="R58" s="708"/>
      <c r="S58" s="708"/>
      <c r="T58" s="708"/>
      <c r="U58" s="708"/>
      <c r="V58" s="708"/>
      <c r="W58" s="708"/>
      <c r="X58" s="708"/>
      <c r="Y58" s="708"/>
      <c r="Z58" s="708"/>
      <c r="AA58" s="708"/>
      <c r="AB58" s="708"/>
      <c r="AC58" s="708"/>
      <c r="AD58" s="70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c r="GN58" s="28"/>
      <c r="GO58" s="28"/>
      <c r="GP58" s="28"/>
      <c r="GQ58" s="28"/>
      <c r="GR58" s="28"/>
      <c r="GS58" s="28"/>
      <c r="GT58" s="28"/>
      <c r="GU58" s="28"/>
      <c r="GV58" s="28"/>
      <c r="GW58" s="28"/>
      <c r="GX58" s="28"/>
      <c r="GY58" s="28"/>
      <c r="GZ58" s="28"/>
      <c r="HA58" s="28"/>
      <c r="HB58" s="28"/>
      <c r="HC58" s="28"/>
      <c r="HD58" s="28"/>
      <c r="HE58" s="28"/>
      <c r="HF58" s="28"/>
      <c r="HG58" s="28"/>
      <c r="HH58" s="28"/>
      <c r="HI58" s="28"/>
      <c r="HJ58" s="28"/>
      <c r="HK58" s="28"/>
      <c r="HL58" s="28"/>
      <c r="HM58" s="28"/>
      <c r="HN58" s="28"/>
      <c r="HO58" s="28"/>
      <c r="HP58" s="28"/>
      <c r="HQ58" s="28"/>
      <c r="HR58" s="28"/>
      <c r="HS58" s="28"/>
      <c r="HT58" s="28"/>
      <c r="HU58" s="28"/>
      <c r="HV58" s="28"/>
      <c r="HW58" s="28"/>
      <c r="HX58" s="28"/>
      <c r="HY58" s="28"/>
      <c r="HZ58" s="28"/>
      <c r="IA58" s="28"/>
      <c r="IB58" s="28"/>
      <c r="IC58" s="28"/>
      <c r="ID58" s="28"/>
      <c r="IE58" s="28"/>
      <c r="IF58" s="28"/>
      <c r="IG58" s="28"/>
      <c r="IH58" s="28"/>
      <c r="II58" s="28"/>
      <c r="IJ58" s="28"/>
      <c r="IK58" s="28"/>
      <c r="IL58" s="28"/>
      <c r="IM58" s="28"/>
      <c r="IN58" s="28"/>
      <c r="IO58" s="28"/>
      <c r="IP58" s="28"/>
      <c r="IQ58" s="28"/>
      <c r="IR58" s="28"/>
      <c r="IS58" s="28"/>
      <c r="IT58" s="28"/>
      <c r="IU58" s="28"/>
      <c r="IV58" s="28"/>
    </row>
    <row r="59" spans="1:256" ht="12.75" customHeight="1">
      <c r="A59" s="53"/>
      <c r="B59" s="50"/>
      <c r="C59" s="61"/>
      <c r="D59" s="36"/>
      <c r="E59" s="53"/>
      <c r="F59" s="28"/>
      <c r="G59" s="708"/>
      <c r="H59" s="708"/>
      <c r="I59" s="708"/>
      <c r="J59" s="708"/>
      <c r="K59" s="708"/>
      <c r="L59" s="708"/>
      <c r="M59" s="708"/>
      <c r="N59" s="708"/>
      <c r="O59" s="708"/>
      <c r="P59" s="708"/>
      <c r="Q59" s="708"/>
      <c r="R59" s="708"/>
      <c r="S59" s="708"/>
      <c r="T59" s="708"/>
      <c r="U59" s="708"/>
      <c r="V59" s="708"/>
      <c r="W59" s="708"/>
      <c r="X59" s="708"/>
      <c r="Y59" s="708"/>
      <c r="Z59" s="708"/>
      <c r="AA59" s="708"/>
      <c r="AB59" s="708"/>
      <c r="AC59" s="708"/>
      <c r="AD59" s="70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row>
    <row r="60" spans="1:256" ht="12.75" customHeight="1">
      <c r="A60" s="53"/>
      <c r="B60" s="153"/>
      <c r="C60" s="61"/>
      <c r="D60" s="36"/>
      <c r="E60" s="53"/>
      <c r="F60" s="28"/>
      <c r="G60" s="708"/>
      <c r="H60" s="708"/>
      <c r="I60" s="708"/>
      <c r="J60" s="708"/>
      <c r="K60" s="708"/>
      <c r="L60" s="708"/>
      <c r="M60" s="708"/>
      <c r="N60" s="708"/>
      <c r="O60" s="708"/>
      <c r="P60" s="708"/>
      <c r="Q60" s="708"/>
      <c r="R60" s="708"/>
      <c r="S60" s="708"/>
      <c r="T60" s="708"/>
      <c r="U60" s="708"/>
      <c r="V60" s="708"/>
      <c r="W60" s="708"/>
      <c r="X60" s="708"/>
      <c r="Y60" s="708"/>
      <c r="Z60" s="708"/>
      <c r="AA60" s="708"/>
      <c r="AB60" s="708"/>
      <c r="AC60" s="708"/>
      <c r="AD60" s="70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c r="HM60" s="28"/>
      <c r="HN60" s="28"/>
      <c r="HO60" s="28"/>
      <c r="HP60" s="28"/>
      <c r="HQ60" s="28"/>
      <c r="HR60" s="28"/>
      <c r="HS60" s="28"/>
      <c r="HT60" s="28"/>
      <c r="HU60" s="28"/>
      <c r="HV60" s="28"/>
      <c r="HW60" s="28"/>
      <c r="HX60" s="28"/>
      <c r="HY60" s="28"/>
      <c r="HZ60" s="28"/>
      <c r="IA60" s="28"/>
      <c r="IB60" s="28"/>
      <c r="IC60" s="28"/>
      <c r="ID60" s="28"/>
      <c r="IE60" s="28"/>
      <c r="IF60" s="28"/>
      <c r="IG60" s="28"/>
      <c r="IH60" s="28"/>
      <c r="II60" s="28"/>
      <c r="IJ60" s="28"/>
      <c r="IK60" s="28"/>
      <c r="IL60" s="28"/>
      <c r="IM60" s="28"/>
      <c r="IN60" s="28"/>
      <c r="IO60" s="28"/>
      <c r="IP60" s="28"/>
      <c r="IQ60" s="28"/>
      <c r="IR60" s="28"/>
      <c r="IS60" s="28"/>
      <c r="IT60" s="28"/>
      <c r="IU60" s="28"/>
      <c r="IV60" s="28"/>
    </row>
    <row r="61" spans="1:256" ht="17.25" customHeight="1">
      <c r="A61" s="144" t="s">
        <v>24</v>
      </c>
      <c r="B61" s="42"/>
      <c r="C61" s="57"/>
      <c r="D61" s="57"/>
      <c r="E61" s="57"/>
      <c r="F61" s="28"/>
      <c r="G61" s="708"/>
      <c r="H61" s="708"/>
      <c r="I61" s="708"/>
      <c r="J61" s="708"/>
      <c r="K61" s="708"/>
      <c r="L61" s="708"/>
      <c r="M61" s="708"/>
      <c r="N61" s="708"/>
      <c r="O61" s="708"/>
      <c r="P61" s="708"/>
      <c r="Q61" s="708"/>
      <c r="R61" s="708"/>
      <c r="S61" s="708"/>
      <c r="T61" s="708"/>
      <c r="U61" s="708"/>
      <c r="V61" s="708"/>
      <c r="W61" s="708"/>
      <c r="X61" s="708"/>
      <c r="Y61" s="708"/>
      <c r="Z61" s="708"/>
      <c r="AA61" s="708"/>
      <c r="AB61" s="708"/>
      <c r="AC61" s="708"/>
      <c r="AD61" s="70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row>
    <row r="65" spans="2:2">
      <c r="B65" s="31"/>
    </row>
  </sheetData>
  <sheetProtection algorithmName="SHA-512" hashValue="vI3zMuVowdodo2m2H46YJkd+wpaVvAssY0s/NQ/PufZy41nQ6QvTEPZRODfXSM7bHW/WJTyL7vytfeJ73jVmIg==" saltValue="hv+lHmGkd59G/Abs+MJ0OQ==" spinCount="100000" sheet="1" objects="1" scenarios="1"/>
  <mergeCells count="4">
    <mergeCell ref="B6:B7"/>
    <mergeCell ref="A54:A55"/>
    <mergeCell ref="D54:D55"/>
    <mergeCell ref="E54:E55"/>
  </mergeCells>
  <printOptions horizontalCentered="1"/>
  <pageMargins left="0.67" right="0.9" top="0.67" bottom="0" header="0.5" footer="0.25"/>
  <pageSetup scale="96"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2BB55357-873C-4FC4-BD2A-D83B19E9E9FE}">
            <xm:f>'15  '!$D$59</xm:f>
            <x14:dxf>
              <fill>
                <patternFill>
                  <bgColor rgb="FFFFFF00"/>
                </patternFill>
              </fill>
            </x14:dxf>
          </x14:cfRule>
          <xm:sqref>D27</xm:sqref>
        </x14:conditionalFormatting>
        <x14:conditionalFormatting xmlns:xm="http://schemas.microsoft.com/office/excel/2006/main">
          <x14:cfRule type="cellIs" priority="3" operator="notEqual" id="{D4E8925E-E4EC-48AA-8EFB-4D7E870892A6}">
            <xm:f>'15  '!$F$59</xm:f>
            <x14:dxf>
              <fill>
                <patternFill>
                  <bgColor rgb="FFFFFF00"/>
                </patternFill>
              </fill>
            </x14:dxf>
          </x14:cfRule>
          <xm:sqref>D28</xm:sqref>
        </x14:conditionalFormatting>
        <x14:conditionalFormatting xmlns:xm="http://schemas.microsoft.com/office/excel/2006/main">
          <x14:cfRule type="cellIs" priority="1" operator="notEqual" id="{FF2E46C7-C4AB-46C6-9784-715DDCF7A0BA}">
            <xm:f>'13  '!$F$35</xm:f>
            <x14:dxf>
              <fill>
                <patternFill>
                  <bgColor rgb="FFFFFF00"/>
                </patternFill>
              </fill>
            </x14:dxf>
          </x14:cfRule>
          <xm:sqref>D54:D55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IV64"/>
  <sheetViews>
    <sheetView showGridLines="0" showOutlineSymbols="0" view="pageBreakPreview" zoomScale="60" zoomScaleNormal="90" workbookViewId="0">
      <selection activeCell="C28" sqref="C28"/>
    </sheetView>
  </sheetViews>
  <sheetFormatPr defaultColWidth="9" defaultRowHeight="12.75"/>
  <cols>
    <col min="1" max="1" width="5" style="29" customWidth="1"/>
    <col min="2" max="2" width="30" style="29" customWidth="1"/>
    <col min="3" max="4" width="12.7109375" style="29" customWidth="1"/>
    <col min="5" max="5" width="9.42578125" style="29" customWidth="1"/>
    <col min="6" max="6" width="18.42578125" style="29" customWidth="1"/>
    <col min="7" max="8" width="5.28515625" style="29" customWidth="1"/>
    <col min="9" max="20" width="5.28515625" style="921" customWidth="1"/>
    <col min="21" max="30" width="9" style="921"/>
    <col min="31" max="16384" width="9" style="29"/>
  </cols>
  <sheetData>
    <row r="1" spans="1:256">
      <c r="A1" s="710" t="s">
        <v>1022</v>
      </c>
    </row>
    <row r="2" spans="1:256" ht="13.5">
      <c r="A2" s="26"/>
    </row>
    <row r="3" spans="1:256" ht="9.75" customHeight="1"/>
    <row r="4" spans="1:256" ht="16.5" customHeight="1">
      <c r="A4" s="32" t="s">
        <v>432</v>
      </c>
      <c r="B4" s="37"/>
      <c r="C4" s="33"/>
      <c r="D4" s="33"/>
      <c r="E4" s="33"/>
      <c r="F4" s="33"/>
      <c r="G4" s="37"/>
      <c r="T4" s="708"/>
      <c r="U4" s="708"/>
      <c r="V4" s="708"/>
      <c r="W4" s="708"/>
      <c r="X4" s="708"/>
      <c r="Y4" s="708"/>
      <c r="Z4" s="708"/>
      <c r="AA4" s="708"/>
      <c r="AB4" s="708"/>
      <c r="AC4" s="708"/>
      <c r="AD4" s="70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row>
    <row r="5" spans="1:256" ht="7.5" customHeight="1">
      <c r="A5" s="30"/>
      <c r="G5" s="30"/>
    </row>
    <row r="6" spans="1:256">
      <c r="A6" s="30"/>
      <c r="B6" s="29" t="s">
        <v>433</v>
      </c>
      <c r="G6" s="30"/>
    </row>
    <row r="7" spans="1:256">
      <c r="A7" s="30"/>
      <c r="B7" s="29" t="s">
        <v>845</v>
      </c>
      <c r="G7" s="30"/>
    </row>
    <row r="8" spans="1:256">
      <c r="A8" s="30"/>
      <c r="B8" s="29" t="s">
        <v>434</v>
      </c>
      <c r="G8" s="30"/>
      <c r="H8" s="34"/>
      <c r="I8" s="709"/>
      <c r="J8" s="709"/>
      <c r="K8" s="709"/>
      <c r="L8" s="709"/>
      <c r="M8" s="709"/>
      <c r="N8" s="709"/>
      <c r="O8" s="709"/>
      <c r="P8" s="709"/>
      <c r="Q8" s="709"/>
      <c r="R8" s="709"/>
      <c r="S8" s="709"/>
      <c r="T8" s="709"/>
    </row>
    <row r="9" spans="1:256">
      <c r="A9" s="30"/>
      <c r="B9" s="29" t="s">
        <v>435</v>
      </c>
      <c r="G9" s="30"/>
    </row>
    <row r="10" spans="1:256">
      <c r="A10" s="30"/>
      <c r="B10" s="34" t="s">
        <v>846</v>
      </c>
      <c r="G10" s="30"/>
    </row>
    <row r="11" spans="1:256" ht="13.5" thickBot="1">
      <c r="A11" s="30"/>
      <c r="G11" s="30"/>
    </row>
    <row r="12" spans="1:256" ht="12.6" customHeight="1" thickBot="1">
      <c r="A12" s="246" t="s">
        <v>136</v>
      </c>
      <c r="B12" s="1019" t="s">
        <v>143</v>
      </c>
      <c r="C12" s="1020"/>
      <c r="D12" s="361" t="s">
        <v>436</v>
      </c>
      <c r="E12" s="362"/>
      <c r="F12" s="363"/>
      <c r="G12" s="246" t="s">
        <v>136</v>
      </c>
    </row>
    <row r="13" spans="1:256">
      <c r="A13" s="247" t="s">
        <v>137</v>
      </c>
      <c r="B13" s="1021"/>
      <c r="C13" s="1022"/>
      <c r="D13" s="77" t="s">
        <v>112</v>
      </c>
      <c r="E13" s="78"/>
      <c r="F13" s="246" t="s">
        <v>437</v>
      </c>
      <c r="G13" s="247" t="s">
        <v>137</v>
      </c>
    </row>
    <row r="14" spans="1:256" ht="13.5" thickBot="1">
      <c r="A14" s="252"/>
      <c r="B14" s="79" t="s">
        <v>138</v>
      </c>
      <c r="C14" s="364"/>
      <c r="D14" s="79" t="s">
        <v>139</v>
      </c>
      <c r="E14" s="364"/>
      <c r="F14" s="252" t="s">
        <v>140</v>
      </c>
      <c r="G14" s="252"/>
    </row>
    <row r="15" spans="1:256" ht="12.6" customHeight="1">
      <c r="A15" s="979">
        <v>1</v>
      </c>
      <c r="B15" s="1029"/>
      <c r="C15" s="1030"/>
      <c r="D15" s="1013" t="s">
        <v>221</v>
      </c>
      <c r="E15" s="1014"/>
      <c r="F15" s="1017" t="s">
        <v>221</v>
      </c>
      <c r="G15" s="979">
        <v>1</v>
      </c>
    </row>
    <row r="16" spans="1:256" ht="12.6" customHeight="1">
      <c r="A16" s="997"/>
      <c r="B16" s="1027"/>
      <c r="C16" s="1028"/>
      <c r="D16" s="1015"/>
      <c r="E16" s="1016"/>
      <c r="F16" s="1018"/>
      <c r="G16" s="997"/>
    </row>
    <row r="17" spans="1:256" ht="12.6" customHeight="1">
      <c r="A17" s="985">
        <v>2</v>
      </c>
      <c r="B17" s="1004"/>
      <c r="C17" s="1005"/>
      <c r="D17" s="998"/>
      <c r="E17" s="999"/>
      <c r="F17" s="1002"/>
      <c r="G17" s="985">
        <v>2</v>
      </c>
    </row>
    <row r="18" spans="1:256" ht="11.65" customHeight="1">
      <c r="A18" s="997"/>
      <c r="B18" s="1006"/>
      <c r="C18" s="1007"/>
      <c r="D18" s="1008"/>
      <c r="E18" s="1009"/>
      <c r="F18" s="1010"/>
      <c r="G18" s="997"/>
    </row>
    <row r="19" spans="1:256" ht="12.6" customHeight="1">
      <c r="A19" s="985">
        <v>3</v>
      </c>
      <c r="B19" s="1004"/>
      <c r="C19" s="1005"/>
      <c r="D19" s="998"/>
      <c r="E19" s="999"/>
      <c r="F19" s="1002"/>
      <c r="G19" s="985">
        <v>3</v>
      </c>
    </row>
    <row r="20" spans="1:256" ht="12.6" customHeight="1">
      <c r="A20" s="997"/>
      <c r="B20" s="1006"/>
      <c r="C20" s="1007"/>
      <c r="D20" s="1008"/>
      <c r="E20" s="1009"/>
      <c r="F20" s="1010"/>
      <c r="G20" s="997"/>
    </row>
    <row r="21" spans="1:256" ht="12.6" customHeight="1">
      <c r="A21" s="985">
        <v>4</v>
      </c>
      <c r="B21" s="1004"/>
      <c r="C21" s="1005"/>
      <c r="D21" s="998"/>
      <c r="E21" s="999"/>
      <c r="F21" s="1002"/>
      <c r="G21" s="985">
        <v>4</v>
      </c>
    </row>
    <row r="22" spans="1:256" ht="12.6" customHeight="1">
      <c r="A22" s="997"/>
      <c r="B22" s="1006"/>
      <c r="C22" s="1007"/>
      <c r="D22" s="1008"/>
      <c r="E22" s="1009"/>
      <c r="F22" s="1010"/>
      <c r="G22" s="997"/>
    </row>
    <row r="23" spans="1:256" ht="12.6" customHeight="1">
      <c r="A23" s="985">
        <v>5</v>
      </c>
      <c r="B23" s="1004"/>
      <c r="C23" s="1005"/>
      <c r="D23" s="998"/>
      <c r="E23" s="999"/>
      <c r="F23" s="1002"/>
      <c r="G23" s="985">
        <v>5</v>
      </c>
    </row>
    <row r="24" spans="1:256" ht="12.6" customHeight="1">
      <c r="A24" s="997"/>
      <c r="B24" s="1006"/>
      <c r="C24" s="1007"/>
      <c r="D24" s="1008"/>
      <c r="E24" s="1009"/>
      <c r="F24" s="1010"/>
      <c r="G24" s="997"/>
    </row>
    <row r="25" spans="1:256" ht="12.6" customHeight="1">
      <c r="A25" s="985">
        <v>6</v>
      </c>
      <c r="B25" s="1004"/>
      <c r="C25" s="1005"/>
      <c r="D25" s="998"/>
      <c r="E25" s="999"/>
      <c r="F25" s="1002"/>
      <c r="G25" s="985">
        <v>6</v>
      </c>
    </row>
    <row r="26" spans="1:256" ht="12.6" customHeight="1">
      <c r="A26" s="997"/>
      <c r="B26" s="1006"/>
      <c r="C26" s="1007"/>
      <c r="D26" s="1008"/>
      <c r="E26" s="1009"/>
      <c r="F26" s="1010"/>
      <c r="G26" s="997"/>
    </row>
    <row r="27" spans="1:256" ht="12.6" customHeight="1">
      <c r="A27" s="985">
        <v>7</v>
      </c>
      <c r="B27" s="1004" t="s">
        <v>882</v>
      </c>
      <c r="C27" s="1005"/>
      <c r="D27" s="1023"/>
      <c r="E27" s="1024"/>
      <c r="F27" s="1002"/>
      <c r="G27" s="985">
        <v>7</v>
      </c>
    </row>
    <row r="28" spans="1:256" ht="12.6" customHeight="1" thickBot="1">
      <c r="A28" s="997"/>
      <c r="B28" s="1006"/>
      <c r="C28" s="1007"/>
      <c r="D28" s="1025"/>
      <c r="E28" s="1026"/>
      <c r="F28" s="1003"/>
      <c r="G28" s="997"/>
    </row>
    <row r="29" spans="1:256">
      <c r="A29" s="985">
        <v>8</v>
      </c>
      <c r="B29" s="987" t="s">
        <v>178</v>
      </c>
      <c r="C29" s="988"/>
      <c r="D29" s="991">
        <f>SUM(D15:E28)</f>
        <v>0</v>
      </c>
      <c r="E29" s="992"/>
      <c r="F29" s="995">
        <f>SUM(F15:F28)</f>
        <v>0</v>
      </c>
      <c r="G29" s="985">
        <v>8</v>
      </c>
    </row>
    <row r="30" spans="1:256" ht="11.65" customHeight="1" thickBot="1">
      <c r="A30" s="986"/>
      <c r="B30" s="989"/>
      <c r="C30" s="990"/>
      <c r="D30" s="993"/>
      <c r="E30" s="994"/>
      <c r="F30" s="996"/>
      <c r="G30" s="986"/>
    </row>
    <row r="31" spans="1:256" ht="12.75" customHeight="1">
      <c r="A31" s="365"/>
      <c r="B31" s="366"/>
      <c r="C31" s="367"/>
      <c r="D31" s="692">
        <f>D29</f>
        <v>0</v>
      </c>
      <c r="E31" s="693"/>
      <c r="F31" s="691">
        <f>F29</f>
        <v>0</v>
      </c>
      <c r="G31" s="366"/>
      <c r="H31" s="28"/>
      <c r="I31" s="708"/>
      <c r="J31" s="708"/>
      <c r="K31" s="708"/>
      <c r="L31" s="708"/>
      <c r="M31" s="708"/>
      <c r="N31" s="708"/>
      <c r="O31" s="708"/>
      <c r="P31" s="708"/>
      <c r="Q31" s="708"/>
      <c r="R31" s="708"/>
      <c r="S31" s="708"/>
      <c r="T31" s="708"/>
      <c r="U31" s="708"/>
      <c r="V31" s="708"/>
      <c r="W31" s="708"/>
      <c r="X31" s="708"/>
      <c r="Y31" s="708"/>
      <c r="Z31" s="708"/>
      <c r="AA31" s="708"/>
      <c r="AB31" s="708"/>
      <c r="AC31" s="708"/>
      <c r="AD31" s="70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row>
    <row r="32" spans="1:256" ht="18.75">
      <c r="A32" s="213" t="s">
        <v>438</v>
      </c>
      <c r="B32" s="100"/>
      <c r="C32" s="368"/>
      <c r="D32" s="368"/>
      <c r="E32" s="368"/>
      <c r="F32" s="368"/>
      <c r="G32" s="100"/>
    </row>
    <row r="33" spans="1:7" ht="7.5" customHeight="1">
      <c r="A33" s="369"/>
      <c r="B33" s="316"/>
      <c r="C33" s="316"/>
      <c r="D33" s="316"/>
      <c r="E33" s="316"/>
      <c r="F33" s="316"/>
      <c r="G33" s="369"/>
    </row>
    <row r="34" spans="1:7">
      <c r="A34" s="369"/>
      <c r="B34" s="316" t="s">
        <v>439</v>
      </c>
      <c r="C34" s="316"/>
      <c r="D34" s="316"/>
      <c r="E34" s="316"/>
      <c r="F34" s="316"/>
      <c r="G34" s="369"/>
    </row>
    <row r="35" spans="1:7">
      <c r="A35" s="369"/>
      <c r="B35" s="316" t="s">
        <v>847</v>
      </c>
      <c r="C35" s="316"/>
      <c r="D35" s="316"/>
      <c r="E35" s="316"/>
      <c r="F35" s="316"/>
      <c r="G35" s="369"/>
    </row>
    <row r="36" spans="1:7">
      <c r="A36" s="369"/>
      <c r="B36" s="316" t="s">
        <v>440</v>
      </c>
      <c r="C36" s="316"/>
      <c r="D36" s="316"/>
      <c r="E36" s="316"/>
      <c r="F36" s="316"/>
      <c r="G36" s="369"/>
    </row>
    <row r="37" spans="1:7">
      <c r="A37" s="369"/>
      <c r="B37" s="316" t="s">
        <v>441</v>
      </c>
      <c r="C37" s="316"/>
      <c r="D37" s="316"/>
      <c r="E37" s="316"/>
      <c r="F37" s="316"/>
      <c r="G37" s="369"/>
    </row>
    <row r="38" spans="1:7">
      <c r="A38" s="369"/>
      <c r="B38" s="370" t="s">
        <v>846</v>
      </c>
      <c r="C38" s="316"/>
      <c r="D38" s="316"/>
      <c r="E38" s="316"/>
      <c r="F38" s="316"/>
      <c r="G38" s="369"/>
    </row>
    <row r="39" spans="1:7" ht="13.5" thickBot="1">
      <c r="A39" s="369"/>
      <c r="B39" s="316"/>
      <c r="C39" s="316"/>
      <c r="D39" s="316"/>
      <c r="E39" s="316"/>
      <c r="F39" s="316"/>
      <c r="G39" s="369"/>
    </row>
    <row r="40" spans="1:7" ht="13.5" thickBot="1">
      <c r="A40" s="246" t="s">
        <v>136</v>
      </c>
      <c r="B40" s="1019" t="s">
        <v>143</v>
      </c>
      <c r="C40" s="1020"/>
      <c r="D40" s="371" t="s">
        <v>436</v>
      </c>
      <c r="E40" s="372"/>
      <c r="F40" s="363"/>
      <c r="G40" s="246" t="s">
        <v>136</v>
      </c>
    </row>
    <row r="41" spans="1:7">
      <c r="A41" s="247" t="s">
        <v>137</v>
      </c>
      <c r="B41" s="1021"/>
      <c r="C41" s="1022"/>
      <c r="D41" s="77" t="s">
        <v>114</v>
      </c>
      <c r="E41" s="78"/>
      <c r="F41" s="247" t="s">
        <v>442</v>
      </c>
      <c r="G41" s="247" t="s">
        <v>137</v>
      </c>
    </row>
    <row r="42" spans="1:7" ht="13.5" thickBot="1">
      <c r="A42" s="250"/>
      <c r="B42" s="79" t="s">
        <v>138</v>
      </c>
      <c r="C42" s="364"/>
      <c r="D42" s="79" t="s">
        <v>139</v>
      </c>
      <c r="E42" s="364"/>
      <c r="F42" s="252" t="s">
        <v>140</v>
      </c>
      <c r="G42" s="252"/>
    </row>
    <row r="43" spans="1:7">
      <c r="A43" s="979">
        <v>9</v>
      </c>
      <c r="B43" s="1011"/>
      <c r="C43" s="1012"/>
      <c r="D43" s="1013" t="s">
        <v>221</v>
      </c>
      <c r="E43" s="1014"/>
      <c r="F43" s="1017" t="s">
        <v>221</v>
      </c>
      <c r="G43" s="979">
        <v>9</v>
      </c>
    </row>
    <row r="44" spans="1:7">
      <c r="A44" s="997"/>
      <c r="B44" s="1006"/>
      <c r="C44" s="1007"/>
      <c r="D44" s="1015"/>
      <c r="E44" s="1016"/>
      <c r="F44" s="1018"/>
      <c r="G44" s="997"/>
    </row>
    <row r="45" spans="1:7">
      <c r="A45" s="985">
        <v>10</v>
      </c>
      <c r="B45" s="1004"/>
      <c r="C45" s="1005"/>
      <c r="D45" s="998"/>
      <c r="E45" s="999"/>
      <c r="F45" s="1002"/>
      <c r="G45" s="985">
        <v>10</v>
      </c>
    </row>
    <row r="46" spans="1:7">
      <c r="A46" s="997"/>
      <c r="B46" s="1006"/>
      <c r="C46" s="1007"/>
      <c r="D46" s="1008"/>
      <c r="E46" s="1009"/>
      <c r="F46" s="1010"/>
      <c r="G46" s="997"/>
    </row>
    <row r="47" spans="1:7">
      <c r="A47" s="985">
        <v>11</v>
      </c>
      <c r="B47" s="1004"/>
      <c r="C47" s="1005"/>
      <c r="D47" s="998"/>
      <c r="E47" s="999"/>
      <c r="F47" s="1002"/>
      <c r="G47" s="985">
        <v>11</v>
      </c>
    </row>
    <row r="48" spans="1:7">
      <c r="A48" s="997"/>
      <c r="B48" s="1006"/>
      <c r="C48" s="1007"/>
      <c r="D48" s="1008"/>
      <c r="E48" s="1009"/>
      <c r="F48" s="1010"/>
      <c r="G48" s="997"/>
    </row>
    <row r="49" spans="1:256">
      <c r="A49" s="985">
        <v>12</v>
      </c>
      <c r="B49" s="1004"/>
      <c r="C49" s="1005"/>
      <c r="D49" s="998"/>
      <c r="E49" s="999"/>
      <c r="F49" s="1002"/>
      <c r="G49" s="985">
        <v>12</v>
      </c>
    </row>
    <row r="50" spans="1:256">
      <c r="A50" s="997"/>
      <c r="B50" s="1006"/>
      <c r="C50" s="1007"/>
      <c r="D50" s="1008"/>
      <c r="E50" s="1009"/>
      <c r="F50" s="1010"/>
      <c r="G50" s="997"/>
    </row>
    <row r="51" spans="1:256">
      <c r="A51" s="985">
        <v>13</v>
      </c>
      <c r="B51" s="1004"/>
      <c r="C51" s="1005"/>
      <c r="D51" s="998"/>
      <c r="E51" s="999"/>
      <c r="F51" s="1002"/>
      <c r="G51" s="985">
        <v>13</v>
      </c>
    </row>
    <row r="52" spans="1:256">
      <c r="A52" s="997"/>
      <c r="B52" s="1006"/>
      <c r="C52" s="1007"/>
      <c r="D52" s="1008"/>
      <c r="E52" s="1009"/>
      <c r="F52" s="1010"/>
      <c r="G52" s="997"/>
    </row>
    <row r="53" spans="1:256">
      <c r="A53" s="985">
        <v>14</v>
      </c>
      <c r="B53" s="1004"/>
      <c r="C53" s="1005"/>
      <c r="D53" s="998"/>
      <c r="E53" s="999"/>
      <c r="F53" s="1002"/>
      <c r="G53" s="985">
        <v>14</v>
      </c>
    </row>
    <row r="54" spans="1:256">
      <c r="A54" s="997"/>
      <c r="B54" s="1006"/>
      <c r="C54" s="1007"/>
      <c r="D54" s="1008"/>
      <c r="E54" s="1009"/>
      <c r="F54" s="1010"/>
      <c r="G54" s="997"/>
    </row>
    <row r="55" spans="1:256">
      <c r="A55" s="985">
        <v>15</v>
      </c>
      <c r="B55" s="1004" t="s">
        <v>882</v>
      </c>
      <c r="C55" s="1005"/>
      <c r="D55" s="998"/>
      <c r="E55" s="999"/>
      <c r="F55" s="1002"/>
      <c r="G55" s="985">
        <v>15</v>
      </c>
    </row>
    <row r="56" spans="1:256" ht="13.5" thickBot="1">
      <c r="A56" s="997"/>
      <c r="B56" s="1006"/>
      <c r="C56" s="1007"/>
      <c r="D56" s="1000"/>
      <c r="E56" s="1001"/>
      <c r="F56" s="1003"/>
      <c r="G56" s="997"/>
    </row>
    <row r="57" spans="1:256">
      <c r="A57" s="985">
        <v>16</v>
      </c>
      <c r="B57" s="987" t="s">
        <v>585</v>
      </c>
      <c r="C57" s="988"/>
      <c r="D57" s="991">
        <f>SUM(D43:E56)</f>
        <v>0</v>
      </c>
      <c r="E57" s="992"/>
      <c r="F57" s="995">
        <f>SUM(F43:F56)</f>
        <v>0</v>
      </c>
      <c r="G57" s="985">
        <v>16</v>
      </c>
    </row>
    <row r="58" spans="1:256" ht="13.5" thickBot="1">
      <c r="A58" s="986"/>
      <c r="B58" s="989"/>
      <c r="C58" s="990"/>
      <c r="D58" s="993"/>
      <c r="E58" s="994"/>
      <c r="F58" s="996"/>
      <c r="G58" s="986"/>
    </row>
    <row r="59" spans="1:256">
      <c r="D59" s="694">
        <f>D57</f>
        <v>0</v>
      </c>
      <c r="F59" s="694">
        <f>F57</f>
        <v>0</v>
      </c>
    </row>
    <row r="60" spans="1:256" ht="18.75">
      <c r="A60" s="145" t="s">
        <v>25</v>
      </c>
      <c r="B60" s="57"/>
      <c r="C60" s="42"/>
      <c r="D60" s="42"/>
      <c r="E60" s="57"/>
      <c r="F60" s="57"/>
      <c r="G60" s="57"/>
      <c r="H60" s="28"/>
      <c r="I60" s="708"/>
      <c r="J60" s="708"/>
      <c r="K60" s="708"/>
      <c r="L60" s="708"/>
      <c r="M60" s="708"/>
      <c r="N60" s="708"/>
      <c r="O60" s="708"/>
      <c r="P60" s="708"/>
      <c r="Q60" s="708"/>
      <c r="R60" s="708"/>
      <c r="S60" s="708"/>
      <c r="T60" s="708"/>
      <c r="U60" s="708"/>
      <c r="V60" s="708"/>
      <c r="W60" s="708"/>
      <c r="X60" s="708"/>
      <c r="Y60" s="708"/>
      <c r="Z60" s="708"/>
      <c r="AA60" s="708"/>
      <c r="AB60" s="708"/>
      <c r="AC60" s="708"/>
      <c r="AD60" s="70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c r="HM60" s="28"/>
      <c r="HN60" s="28"/>
      <c r="HO60" s="28"/>
      <c r="HP60" s="28"/>
      <c r="HQ60" s="28"/>
      <c r="HR60" s="28"/>
      <c r="HS60" s="28"/>
      <c r="HT60" s="28"/>
      <c r="HU60" s="28"/>
      <c r="HV60" s="28"/>
      <c r="HW60" s="28"/>
      <c r="HX60" s="28"/>
      <c r="HY60" s="28"/>
      <c r="HZ60" s="28"/>
      <c r="IA60" s="28"/>
      <c r="IB60" s="28"/>
      <c r="IC60" s="28"/>
      <c r="ID60" s="28"/>
      <c r="IE60" s="28"/>
      <c r="IF60" s="28"/>
      <c r="IG60" s="28"/>
      <c r="IH60" s="28"/>
      <c r="II60" s="28"/>
      <c r="IJ60" s="28"/>
      <c r="IK60" s="28"/>
      <c r="IL60" s="28"/>
      <c r="IM60" s="28"/>
      <c r="IN60" s="28"/>
      <c r="IO60" s="28"/>
      <c r="IP60" s="28"/>
      <c r="IQ60" s="28"/>
      <c r="IR60" s="28"/>
      <c r="IS60" s="28"/>
      <c r="IT60" s="28"/>
      <c r="IU60" s="28"/>
      <c r="IV60" s="28"/>
    </row>
    <row r="64" spans="1:256">
      <c r="B64" s="31"/>
    </row>
  </sheetData>
  <sheetProtection algorithmName="SHA-512" hashValue="E1+jHpHVMEqDyBKJwdGpl8skBhnLwK4TmIW2JNW9qbBpAcZA0XpibXpSWH3Cu2GQTB4Tmgx8FlkJd4OFVfj5NQ==" saltValue="3mr9aBLNZw3O/FFJAntWpA==" spinCount="100000" sheet="1" objects="1" scenarios="1"/>
  <mergeCells count="94">
    <mergeCell ref="G15:G16"/>
    <mergeCell ref="B16:C16"/>
    <mergeCell ref="B12:C13"/>
    <mergeCell ref="A15:A16"/>
    <mergeCell ref="B15:C15"/>
    <mergeCell ref="D15:E16"/>
    <mergeCell ref="F15:F16"/>
    <mergeCell ref="A17:A18"/>
    <mergeCell ref="B17:C17"/>
    <mergeCell ref="D17:E18"/>
    <mergeCell ref="F17:F18"/>
    <mergeCell ref="G17:G18"/>
    <mergeCell ref="B18:C18"/>
    <mergeCell ref="A19:A20"/>
    <mergeCell ref="B19:C19"/>
    <mergeCell ref="D19:E20"/>
    <mergeCell ref="F19:F20"/>
    <mergeCell ref="G19:G20"/>
    <mergeCell ref="B20:C20"/>
    <mergeCell ref="A21:A22"/>
    <mergeCell ref="B21:C21"/>
    <mergeCell ref="D21:E22"/>
    <mergeCell ref="F21:F22"/>
    <mergeCell ref="G21:G22"/>
    <mergeCell ref="B22:C22"/>
    <mergeCell ref="A23:A24"/>
    <mergeCell ref="B23:C23"/>
    <mergeCell ref="D23:E24"/>
    <mergeCell ref="F23:F24"/>
    <mergeCell ref="G23:G24"/>
    <mergeCell ref="B24:C24"/>
    <mergeCell ref="G27:G28"/>
    <mergeCell ref="A25:A26"/>
    <mergeCell ref="B25:C25"/>
    <mergeCell ref="D25:E26"/>
    <mergeCell ref="F25:F26"/>
    <mergeCell ref="G25:G26"/>
    <mergeCell ref="B26:C26"/>
    <mergeCell ref="A27:A28"/>
    <mergeCell ref="D27:E28"/>
    <mergeCell ref="F27:F28"/>
    <mergeCell ref="B27:C28"/>
    <mergeCell ref="F29:F30"/>
    <mergeCell ref="G29:G30"/>
    <mergeCell ref="A43:A44"/>
    <mergeCell ref="B43:C43"/>
    <mergeCell ref="D43:E44"/>
    <mergeCell ref="F43:F44"/>
    <mergeCell ref="G43:G44"/>
    <mergeCell ref="B44:C44"/>
    <mergeCell ref="B40:C41"/>
    <mergeCell ref="A29:A30"/>
    <mergeCell ref="B29:C30"/>
    <mergeCell ref="D29:E30"/>
    <mergeCell ref="G45:G46"/>
    <mergeCell ref="B46:C46"/>
    <mergeCell ref="A47:A48"/>
    <mergeCell ref="B47:C47"/>
    <mergeCell ref="D47:E48"/>
    <mergeCell ref="F47:F48"/>
    <mergeCell ref="G47:G48"/>
    <mergeCell ref="B48:C48"/>
    <mergeCell ref="A45:A46"/>
    <mergeCell ref="B45:C45"/>
    <mergeCell ref="D45:E46"/>
    <mergeCell ref="F45:F46"/>
    <mergeCell ref="A49:A50"/>
    <mergeCell ref="B49:C49"/>
    <mergeCell ref="D49:E50"/>
    <mergeCell ref="F49:F50"/>
    <mergeCell ref="G49:G50"/>
    <mergeCell ref="B50:C50"/>
    <mergeCell ref="A51:A52"/>
    <mergeCell ref="B51:C51"/>
    <mergeCell ref="D51:E52"/>
    <mergeCell ref="F51:F52"/>
    <mergeCell ref="G51:G52"/>
    <mergeCell ref="B52:C52"/>
    <mergeCell ref="A53:A54"/>
    <mergeCell ref="B53:C53"/>
    <mergeCell ref="D53:E54"/>
    <mergeCell ref="F53:F54"/>
    <mergeCell ref="G53:G54"/>
    <mergeCell ref="B54:C54"/>
    <mergeCell ref="A55:A56"/>
    <mergeCell ref="D55:E56"/>
    <mergeCell ref="F55:F56"/>
    <mergeCell ref="G55:G56"/>
    <mergeCell ref="B55:C56"/>
    <mergeCell ref="A57:A58"/>
    <mergeCell ref="B57:C58"/>
    <mergeCell ref="D57:E58"/>
    <mergeCell ref="F57:F58"/>
    <mergeCell ref="G57:G58"/>
  </mergeCells>
  <printOptions horizontalCentered="1"/>
  <pageMargins left="0.67" right="0.9" top="0.67" bottom="0" header="0.5" footer="0.25"/>
  <pageSetup scale="96" fitToWidth="0" fitToHeight="0"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37BAA646-9F46-4468-8501-B3384D5A0609}">
            <xm:f>'12  '!$D$50</xm:f>
            <x14:dxf>
              <fill>
                <patternFill>
                  <bgColor rgb="FFFFFF00"/>
                </patternFill>
              </fill>
            </x14:dxf>
          </x14:cfRule>
          <xm:sqref>D29:E30</xm:sqref>
        </x14:conditionalFormatting>
        <x14:conditionalFormatting xmlns:xm="http://schemas.microsoft.com/office/excel/2006/main">
          <x14:cfRule type="cellIs" priority="2" operator="notEqual" id="{4309665A-8D4A-4B28-9331-D4FE920AF486}">
            <xm:f>'14  '!$D$27</xm:f>
            <x14:dxf>
              <fill>
                <patternFill>
                  <bgColor rgb="FFFFFF00"/>
                </patternFill>
              </fill>
            </x14:dxf>
          </x14:cfRule>
          <xm:sqref>D57:E58</xm:sqref>
        </x14:conditionalFormatting>
        <x14:conditionalFormatting xmlns:xm="http://schemas.microsoft.com/office/excel/2006/main">
          <x14:cfRule type="cellIs" priority="3" operator="notEqual" id="{928AA9AF-7CA6-41D0-A143-233BB208FD22}">
            <xm:f>'12  '!$D$51</xm:f>
            <x14:dxf>
              <fill>
                <patternFill>
                  <bgColor rgb="FFFFFF00"/>
                </patternFill>
              </fill>
            </x14:dxf>
          </x14:cfRule>
          <xm:sqref>F29:F30</xm:sqref>
        </x14:conditionalFormatting>
        <x14:conditionalFormatting xmlns:xm="http://schemas.microsoft.com/office/excel/2006/main">
          <x14:cfRule type="cellIs" priority="1" operator="notEqual" id="{779CD145-2CDC-4D31-A773-7406EC64812A}">
            <xm:f>'14  '!$D$28</xm:f>
            <x14:dxf>
              <fill>
                <patternFill>
                  <bgColor rgb="FFFFFF00"/>
                </patternFill>
              </fill>
            </x14:dxf>
          </x14:cfRule>
          <xm:sqref>F57:F58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54"/>
  <sheetViews>
    <sheetView showGridLines="0" showOutlineSymbols="0" view="pageBreakPreview" topLeftCell="A6" zoomScale="110" zoomScaleNormal="90" zoomScaleSheetLayoutView="110" workbookViewId="0">
      <selection activeCell="C28" sqref="C28"/>
    </sheetView>
  </sheetViews>
  <sheetFormatPr defaultColWidth="9.28515625" defaultRowHeight="12.75"/>
  <cols>
    <col min="1" max="1" width="106.28515625" style="4" bestFit="1" customWidth="1"/>
    <col min="2" max="16384" width="9.28515625" style="4"/>
  </cols>
  <sheetData>
    <row r="1" spans="1:1">
      <c r="A1" s="3"/>
    </row>
    <row r="2" spans="1:1">
      <c r="A2" s="3"/>
    </row>
    <row r="3" spans="1:1" ht="25.5">
      <c r="A3" s="565" t="s">
        <v>103</v>
      </c>
    </row>
    <row r="4" spans="1:1" ht="25.5">
      <c r="A4" s="647">
        <v>2025</v>
      </c>
    </row>
    <row r="5" spans="1:1" ht="25.5">
      <c r="A5" s="565" t="s">
        <v>102</v>
      </c>
    </row>
    <row r="6" spans="1:1" ht="18.75">
      <c r="A6" s="532"/>
    </row>
    <row r="7" spans="1:1" ht="25.5">
      <c r="A7" s="565"/>
    </row>
    <row r="8" spans="1:1" ht="18.75">
      <c r="A8" s="532"/>
    </row>
    <row r="9" spans="1:1">
      <c r="A9" s="530"/>
    </row>
    <row r="10" spans="1:1">
      <c r="A10" s="566"/>
    </row>
    <row r="11" spans="1:1">
      <c r="A11" s="566"/>
    </row>
    <row r="12" spans="1:1">
      <c r="A12" s="566"/>
    </row>
    <row r="13" spans="1:1">
      <c r="A13" s="566"/>
    </row>
    <row r="14" spans="1:1">
      <c r="A14" s="234"/>
    </row>
    <row r="15" spans="1:1">
      <c r="A15" s="566"/>
    </row>
    <row r="16" spans="1:1">
      <c r="A16" s="566"/>
    </row>
    <row r="17" spans="1:1">
      <c r="A17" s="566"/>
    </row>
    <row r="18" spans="1:1">
      <c r="A18" s="566"/>
    </row>
    <row r="19" spans="1:1">
      <c r="A19" s="566"/>
    </row>
    <row r="20" spans="1:1">
      <c r="A20" s="567"/>
    </row>
    <row r="21" spans="1:1">
      <c r="A21" s="567"/>
    </row>
    <row r="22" spans="1:1">
      <c r="A22" s="567"/>
    </row>
    <row r="23" spans="1:1">
      <c r="A23" s="567"/>
    </row>
    <row r="24" spans="1:1">
      <c r="A24" s="567"/>
    </row>
    <row r="25" spans="1:1">
      <c r="A25" s="567"/>
    </row>
    <row r="26" spans="1:1">
      <c r="A26" s="566"/>
    </row>
    <row r="27" spans="1:1" ht="22.5">
      <c r="A27" s="528" t="s">
        <v>104</v>
      </c>
    </row>
    <row r="28" spans="1:1" ht="22.5">
      <c r="A28" s="528" t="s">
        <v>105</v>
      </c>
    </row>
    <row r="29" spans="1:1">
      <c r="A29" s="529"/>
    </row>
    <row r="30" spans="1:1" ht="15.75">
      <c r="A30" s="646" t="s">
        <v>1015</v>
      </c>
    </row>
    <row r="31" spans="1:1" ht="15.75">
      <c r="A31" s="646" t="s">
        <v>1016</v>
      </c>
    </row>
    <row r="32" spans="1:1" ht="15.75">
      <c r="A32" s="646" t="s">
        <v>880</v>
      </c>
    </row>
    <row r="33" spans="1:1">
      <c r="A33" s="530"/>
    </row>
    <row r="34" spans="1:1" ht="15.75">
      <c r="A34" s="531"/>
    </row>
    <row r="35" spans="1:1" ht="15.75">
      <c r="A35" s="531" t="s">
        <v>106</v>
      </c>
    </row>
    <row r="36" spans="1:1" ht="18.75" customHeight="1">
      <c r="A36" s="532" t="s">
        <v>828</v>
      </c>
    </row>
    <row r="37" spans="1:1" ht="18.75">
      <c r="A37" s="532" t="s">
        <v>831</v>
      </c>
    </row>
    <row r="38" spans="1:1" ht="15.75">
      <c r="A38" s="642" t="s">
        <v>107</v>
      </c>
    </row>
    <row r="39" spans="1:1" ht="15.75">
      <c r="A39" s="642" t="s">
        <v>108</v>
      </c>
    </row>
    <row r="40" spans="1:1" ht="15.75">
      <c r="A40" s="642" t="s">
        <v>877</v>
      </c>
    </row>
    <row r="41" spans="1:1" ht="15.75">
      <c r="A41" s="642"/>
    </row>
    <row r="42" spans="1:1" ht="15.75">
      <c r="A42" s="642"/>
    </row>
    <row r="43" spans="1:1">
      <c r="A43" s="833" t="s">
        <v>879</v>
      </c>
    </row>
    <row r="44" spans="1:1">
      <c r="A44" s="834" t="s">
        <v>873</v>
      </c>
    </row>
    <row r="45" spans="1:1">
      <c r="A45" s="833" t="s">
        <v>922</v>
      </c>
    </row>
    <row r="46" spans="1:1">
      <c r="A46" s="835" t="s">
        <v>109</v>
      </c>
    </row>
    <row r="47" spans="1:1">
      <c r="A47" s="835"/>
    </row>
    <row r="48" spans="1:1">
      <c r="A48" s="835"/>
    </row>
    <row r="49" spans="1:1">
      <c r="A49" s="530"/>
    </row>
    <row r="50" spans="1:1" ht="18.75">
      <c r="A50" s="533" t="s">
        <v>162</v>
      </c>
    </row>
    <row r="54" spans="1:1">
      <c r="A54" s="568"/>
    </row>
  </sheetData>
  <sheetProtection algorithmName="SHA-512" hashValue="CAmznnOCvmXQQf7m5chwY+yXkcTM8FCocykZRtdxCSiRNwSFIafm11hj+i8LONwP1PEwHM3HVrMW2hF8AOL4XA==" saltValue="J7JOhSbjxRD9fizxHOG/Gw==" spinCount="100000" sheet="1" objects="1" scenarios="1"/>
  <printOptions horizontalCentered="1"/>
  <pageMargins left="0.67" right="0.9" top="0.67" bottom="0" header="0.5" footer="0.25"/>
  <pageSetup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AD65"/>
  <sheetViews>
    <sheetView showGridLines="0" showOutlineSymbols="0" view="pageBreakPreview" zoomScale="60" zoomScaleNormal="90" workbookViewId="0">
      <selection activeCell="C28" sqref="C28"/>
    </sheetView>
  </sheetViews>
  <sheetFormatPr defaultColWidth="9.28515625" defaultRowHeight="12.75"/>
  <cols>
    <col min="1" max="1" width="5" style="28" customWidth="1"/>
    <col min="2" max="2" width="36.28515625" style="28" customWidth="1"/>
    <col min="3" max="3" width="16.28515625" style="28" customWidth="1"/>
    <col min="4" max="4" width="15.42578125" style="28" customWidth="1"/>
    <col min="5" max="5" width="14.5703125" style="28" customWidth="1"/>
    <col min="6" max="6" width="15.5703125" style="28" customWidth="1"/>
    <col min="7" max="7" width="5" style="28" customWidth="1"/>
    <col min="8" max="8" width="4.5703125" style="28" customWidth="1"/>
    <col min="9" max="30" width="9.28515625" style="708"/>
    <col min="31" max="16384" width="9.28515625" style="28"/>
  </cols>
  <sheetData>
    <row r="1" spans="1:7">
      <c r="A1" s="710" t="s">
        <v>1021</v>
      </c>
    </row>
    <row r="2" spans="1:7" ht="9.75" customHeight="1"/>
    <row r="3" spans="1:7" ht="15.75" customHeight="1"/>
    <row r="4" spans="1:7" ht="16.5" customHeight="1">
      <c r="A4" s="191" t="s">
        <v>477</v>
      </c>
      <c r="B4" s="188"/>
      <c r="C4" s="190"/>
      <c r="D4" s="190"/>
      <c r="E4" s="190"/>
      <c r="F4" s="190"/>
      <c r="G4" s="190"/>
    </row>
    <row r="5" spans="1:7" ht="18" customHeight="1">
      <c r="A5" s="242" t="s">
        <v>586</v>
      </c>
      <c r="B5" s="188"/>
      <c r="C5" s="189"/>
      <c r="D5" s="189"/>
      <c r="E5" s="190"/>
      <c r="F5" s="190"/>
      <c r="G5" s="190"/>
    </row>
    <row r="6" spans="1:7" ht="15" customHeight="1" thickBot="1">
      <c r="A6" s="373"/>
      <c r="B6" s="374"/>
      <c r="C6" s="375"/>
      <c r="D6" s="375"/>
      <c r="E6" s="375"/>
      <c r="F6" s="375"/>
      <c r="G6" s="375"/>
    </row>
    <row r="7" spans="1:7" ht="18" customHeight="1">
      <c r="A7" s="376" t="s">
        <v>136</v>
      </c>
      <c r="B7" s="1032" t="s">
        <v>450</v>
      </c>
      <c r="C7" s="376" t="s">
        <v>446</v>
      </c>
      <c r="D7" s="376" t="s">
        <v>447</v>
      </c>
      <c r="E7" s="376" t="s">
        <v>448</v>
      </c>
      <c r="F7" s="376" t="s">
        <v>449</v>
      </c>
      <c r="G7" s="376" t="s">
        <v>136</v>
      </c>
    </row>
    <row r="8" spans="1:7" ht="17.25" customHeight="1">
      <c r="A8" s="377" t="s">
        <v>137</v>
      </c>
      <c r="B8" s="1033"/>
      <c r="C8" s="377" t="s">
        <v>451</v>
      </c>
      <c r="D8" s="377" t="s">
        <v>452</v>
      </c>
      <c r="E8" s="377" t="s">
        <v>453</v>
      </c>
      <c r="F8" s="377" t="s">
        <v>451</v>
      </c>
      <c r="G8" s="377" t="s">
        <v>137</v>
      </c>
    </row>
    <row r="9" spans="1:7" ht="13.35" customHeight="1" thickBot="1">
      <c r="A9" s="257"/>
      <c r="B9" s="378" t="s">
        <v>138</v>
      </c>
      <c r="C9" s="257" t="s">
        <v>139</v>
      </c>
      <c r="D9" s="257" t="s">
        <v>140</v>
      </c>
      <c r="E9" s="257" t="s">
        <v>141</v>
      </c>
      <c r="F9" s="257" t="s">
        <v>431</v>
      </c>
      <c r="G9" s="257"/>
    </row>
    <row r="10" spans="1:7" ht="14.65" customHeight="1" thickBot="1">
      <c r="A10" s="379">
        <v>1</v>
      </c>
      <c r="B10" s="380" t="s">
        <v>463</v>
      </c>
      <c r="C10" s="381"/>
      <c r="D10" s="381"/>
      <c r="E10" s="381"/>
      <c r="F10" s="382"/>
      <c r="G10" s="383">
        <v>1</v>
      </c>
    </row>
    <row r="11" spans="1:7" ht="14.65" customHeight="1">
      <c r="A11" s="384">
        <v>2</v>
      </c>
      <c r="B11" s="385" t="s">
        <v>468</v>
      </c>
      <c r="C11" s="725">
        <v>0</v>
      </c>
      <c r="D11" s="725">
        <v>0</v>
      </c>
      <c r="E11" s="725">
        <v>0</v>
      </c>
      <c r="F11" s="674">
        <f>C11+D11+E11</f>
        <v>0</v>
      </c>
      <c r="G11" s="386">
        <v>2</v>
      </c>
    </row>
    <row r="12" spans="1:7" ht="14.65" customHeight="1">
      <c r="A12" s="387"/>
      <c r="B12" s="388"/>
      <c r="C12" s="389"/>
      <c r="D12" s="389"/>
      <c r="E12" s="389"/>
      <c r="F12" s="390"/>
      <c r="G12" s="391"/>
    </row>
    <row r="13" spans="1:7" ht="14.65" customHeight="1" thickBot="1">
      <c r="A13" s="392">
        <v>3</v>
      </c>
      <c r="B13" s="393" t="s">
        <v>464</v>
      </c>
      <c r="C13" s="394"/>
      <c r="D13" s="394"/>
      <c r="E13" s="394"/>
      <c r="F13" s="395"/>
      <c r="G13" s="396">
        <v>3</v>
      </c>
    </row>
    <row r="14" spans="1:7" ht="14.65" customHeight="1">
      <c r="A14" s="392">
        <v>4</v>
      </c>
      <c r="B14" s="397" t="s">
        <v>469</v>
      </c>
      <c r="C14" s="725">
        <v>0</v>
      </c>
      <c r="D14" s="725">
        <v>0</v>
      </c>
      <c r="E14" s="725">
        <v>0</v>
      </c>
      <c r="F14" s="674">
        <f>C14+D14+E14</f>
        <v>0</v>
      </c>
      <c r="G14" s="396">
        <v>4</v>
      </c>
    </row>
    <row r="15" spans="1:7" ht="14.65" customHeight="1">
      <c r="A15" s="398"/>
      <c r="B15" s="399"/>
      <c r="C15" s="400"/>
      <c r="D15" s="401"/>
      <c r="E15" s="402"/>
      <c r="F15" s="403"/>
      <c r="G15" s="404"/>
    </row>
    <row r="16" spans="1:7" ht="14.65" customHeight="1" thickBot="1">
      <c r="A16" s="392">
        <v>5</v>
      </c>
      <c r="B16" s="393" t="s">
        <v>454</v>
      </c>
      <c r="C16" s="405"/>
      <c r="D16" s="405"/>
      <c r="E16" s="406"/>
      <c r="F16" s="407"/>
      <c r="G16" s="396">
        <v>5</v>
      </c>
    </row>
    <row r="17" spans="1:7" ht="14.65" customHeight="1" thickBot="1">
      <c r="A17" s="256">
        <v>6</v>
      </c>
      <c r="B17" s="397" t="s">
        <v>470</v>
      </c>
      <c r="C17" s="726">
        <v>0</v>
      </c>
      <c r="D17" s="725">
        <v>0</v>
      </c>
      <c r="E17" s="725">
        <v>0</v>
      </c>
      <c r="F17" s="674">
        <f>C17+D17+E17</f>
        <v>0</v>
      </c>
      <c r="G17" s="408">
        <v>6</v>
      </c>
    </row>
    <row r="18" spans="1:7" ht="14.65" customHeight="1" thickBot="1">
      <c r="A18" s="398"/>
      <c r="B18" s="388"/>
      <c r="C18" s="409"/>
      <c r="D18" s="409"/>
      <c r="E18" s="409"/>
      <c r="F18" s="410"/>
      <c r="G18" s="411"/>
    </row>
    <row r="19" spans="1:7" ht="14.65" customHeight="1" thickBot="1">
      <c r="A19" s="392">
        <v>7</v>
      </c>
      <c r="B19" s="412" t="s">
        <v>456</v>
      </c>
      <c r="C19" s="394"/>
      <c r="D19" s="394"/>
      <c r="E19" s="394"/>
      <c r="F19" s="395"/>
      <c r="G19" s="413">
        <v>7</v>
      </c>
    </row>
    <row r="20" spans="1:7" ht="14.65" customHeight="1" thickBot="1">
      <c r="A20" s="392">
        <v>8</v>
      </c>
      <c r="B20" s="385" t="s">
        <v>471</v>
      </c>
      <c r="C20" s="726">
        <v>0</v>
      </c>
      <c r="D20" s="725">
        <v>0</v>
      </c>
      <c r="E20" s="725">
        <v>0</v>
      </c>
      <c r="F20" s="674">
        <f>C20+D20+E20</f>
        <v>0</v>
      </c>
      <c r="G20" s="414">
        <v>8</v>
      </c>
    </row>
    <row r="21" spans="1:7" ht="14.65" customHeight="1">
      <c r="A21" s="415"/>
      <c r="B21" s="388"/>
      <c r="C21" s="416"/>
      <c r="D21" s="417"/>
      <c r="E21" s="417"/>
      <c r="F21" s="418"/>
      <c r="G21" s="419"/>
    </row>
    <row r="22" spans="1:7" ht="14.65" customHeight="1" thickBot="1">
      <c r="A22" s="256">
        <v>9</v>
      </c>
      <c r="B22" s="393" t="s">
        <v>457</v>
      </c>
      <c r="C22" s="420"/>
      <c r="D22" s="421"/>
      <c r="E22" s="420"/>
      <c r="F22" s="422"/>
      <c r="G22" s="408">
        <v>9</v>
      </c>
    </row>
    <row r="23" spans="1:7" ht="14.65" customHeight="1">
      <c r="A23" s="256">
        <v>10</v>
      </c>
      <c r="B23" s="397" t="s">
        <v>59</v>
      </c>
      <c r="C23" s="726">
        <v>0</v>
      </c>
      <c r="D23" s="725">
        <v>0</v>
      </c>
      <c r="E23" s="725">
        <v>0</v>
      </c>
      <c r="F23" s="674">
        <f>C23+D23+E23</f>
        <v>0</v>
      </c>
      <c r="G23" s="408">
        <v>10</v>
      </c>
    </row>
    <row r="24" spans="1:7" ht="14.65" customHeight="1">
      <c r="A24" s="398"/>
      <c r="B24" s="399"/>
      <c r="C24" s="416"/>
      <c r="D24" s="417"/>
      <c r="E24" s="417"/>
      <c r="F24" s="418"/>
      <c r="G24" s="404"/>
    </row>
    <row r="25" spans="1:7" ht="14.65" customHeight="1" thickBot="1">
      <c r="A25" s="256">
        <v>11</v>
      </c>
      <c r="B25" s="393" t="s">
        <v>459</v>
      </c>
      <c r="C25" s="420"/>
      <c r="D25" s="421"/>
      <c r="E25" s="420"/>
      <c r="F25" s="422"/>
      <c r="G25" s="408">
        <v>11</v>
      </c>
    </row>
    <row r="26" spans="1:7" ht="14.65" customHeight="1">
      <c r="A26" s="256">
        <v>12</v>
      </c>
      <c r="B26" s="397" t="s">
        <v>472</v>
      </c>
      <c r="C26" s="726">
        <v>0</v>
      </c>
      <c r="D26" s="725">
        <v>0</v>
      </c>
      <c r="E26" s="725">
        <v>0</v>
      </c>
      <c r="F26" s="674">
        <f>C26+D26+E26</f>
        <v>0</v>
      </c>
      <c r="G26" s="408">
        <v>12</v>
      </c>
    </row>
    <row r="27" spans="1:7" ht="14.65" customHeight="1">
      <c r="A27" s="398"/>
      <c r="B27" s="399"/>
      <c r="C27" s="416"/>
      <c r="D27" s="417"/>
      <c r="E27" s="417"/>
      <c r="F27" s="418"/>
      <c r="G27" s="404"/>
    </row>
    <row r="28" spans="1:7" ht="14.65" customHeight="1" thickBot="1">
      <c r="A28" s="392">
        <v>13</v>
      </c>
      <c r="B28" s="393" t="s">
        <v>465</v>
      </c>
      <c r="C28" s="420"/>
      <c r="D28" s="421"/>
      <c r="E28" s="420"/>
      <c r="F28" s="422"/>
      <c r="G28" s="396">
        <v>13</v>
      </c>
    </row>
    <row r="29" spans="1:7" ht="14.65" customHeight="1">
      <c r="A29" s="256">
        <v>14</v>
      </c>
      <c r="B29" s="397" t="s">
        <v>473</v>
      </c>
      <c r="C29" s="726">
        <v>0</v>
      </c>
      <c r="D29" s="725">
        <v>0</v>
      </c>
      <c r="E29" s="725">
        <v>0</v>
      </c>
      <c r="F29" s="674">
        <f>C29+D29+E29</f>
        <v>0</v>
      </c>
      <c r="G29" s="408">
        <v>14</v>
      </c>
    </row>
    <row r="30" spans="1:7" ht="14.65" customHeight="1">
      <c r="A30" s="398"/>
      <c r="B30" s="399"/>
      <c r="C30" s="416"/>
      <c r="D30" s="417"/>
      <c r="E30" s="417"/>
      <c r="F30" s="418"/>
      <c r="G30" s="404"/>
    </row>
    <row r="31" spans="1:7" ht="14.65" customHeight="1" thickBot="1">
      <c r="A31" s="392">
        <v>15</v>
      </c>
      <c r="B31" s="393" t="s">
        <v>460</v>
      </c>
      <c r="C31" s="420"/>
      <c r="D31" s="421"/>
      <c r="E31" s="420"/>
      <c r="F31" s="422"/>
      <c r="G31" s="396">
        <v>15</v>
      </c>
    </row>
    <row r="32" spans="1:7" ht="14.65" customHeight="1">
      <c r="A32" s="256">
        <v>16</v>
      </c>
      <c r="B32" s="397" t="s">
        <v>474</v>
      </c>
      <c r="C32" s="726">
        <v>0</v>
      </c>
      <c r="D32" s="725">
        <v>0</v>
      </c>
      <c r="E32" s="725">
        <v>0</v>
      </c>
      <c r="F32" s="674">
        <f>C32+D32+E32</f>
        <v>0</v>
      </c>
      <c r="G32" s="408">
        <v>16</v>
      </c>
    </row>
    <row r="33" spans="1:7" ht="14.65" customHeight="1">
      <c r="A33" s="398"/>
      <c r="B33" s="399"/>
      <c r="C33" s="416"/>
      <c r="D33" s="417"/>
      <c r="E33" s="417"/>
      <c r="F33" s="418"/>
      <c r="G33" s="404"/>
    </row>
    <row r="34" spans="1:7" ht="14.65" customHeight="1" thickBot="1">
      <c r="A34" s="392">
        <v>17</v>
      </c>
      <c r="B34" s="393" t="s">
        <v>461</v>
      </c>
      <c r="C34" s="420"/>
      <c r="D34" s="421"/>
      <c r="E34" s="420"/>
      <c r="F34" s="422"/>
      <c r="G34" s="396">
        <v>17</v>
      </c>
    </row>
    <row r="35" spans="1:7" ht="14.65" customHeight="1">
      <c r="A35" s="256">
        <v>18</v>
      </c>
      <c r="B35" s="397" t="s">
        <v>475</v>
      </c>
      <c r="C35" s="727">
        <v>0</v>
      </c>
      <c r="D35" s="725">
        <v>0</v>
      </c>
      <c r="E35" s="727">
        <v>0</v>
      </c>
      <c r="F35" s="675">
        <f>C35+D35+E35</f>
        <v>0</v>
      </c>
      <c r="G35" s="408">
        <v>18</v>
      </c>
    </row>
    <row r="36" spans="1:7" ht="14.65" customHeight="1">
      <c r="A36" s="398"/>
      <c r="B36" s="399"/>
      <c r="C36" s="423"/>
      <c r="D36" s="402"/>
      <c r="E36" s="402"/>
      <c r="F36" s="403"/>
      <c r="G36" s="404"/>
    </row>
    <row r="37" spans="1:7" ht="14.65" customHeight="1" thickBot="1">
      <c r="A37" s="392">
        <v>19</v>
      </c>
      <c r="B37" s="393" t="s">
        <v>493</v>
      </c>
      <c r="C37" s="424"/>
      <c r="D37" s="425"/>
      <c r="E37" s="420"/>
      <c r="F37" s="426"/>
      <c r="G37" s="396">
        <v>19</v>
      </c>
    </row>
    <row r="38" spans="1:7" ht="14.65" customHeight="1">
      <c r="A38" s="256">
        <v>20</v>
      </c>
      <c r="B38" s="397" t="s">
        <v>476</v>
      </c>
      <c r="C38" s="728">
        <v>0</v>
      </c>
      <c r="D38" s="729">
        <v>0</v>
      </c>
      <c r="E38" s="728">
        <v>0</v>
      </c>
      <c r="F38" s="676">
        <f>C38+D38+E38</f>
        <v>0</v>
      </c>
      <c r="G38" s="408">
        <v>20</v>
      </c>
    </row>
    <row r="39" spans="1:7" ht="14.65" customHeight="1" thickBot="1">
      <c r="A39" s="427"/>
      <c r="B39" s="399"/>
      <c r="C39" s="428"/>
      <c r="D39" s="429"/>
      <c r="E39" s="430"/>
      <c r="F39" s="431"/>
      <c r="G39" s="432"/>
    </row>
    <row r="40" spans="1:7" ht="14.65" customHeight="1">
      <c r="A40" s="256">
        <v>21</v>
      </c>
      <c r="B40" s="433" t="s">
        <v>466</v>
      </c>
      <c r="C40" s="1034">
        <f>C11+C14+C17+C20+C23+C26+C29+C32+C35+C38</f>
        <v>0</v>
      </c>
      <c r="D40" s="1034">
        <f t="shared" ref="D40:F40" si="0">D11+D14+D17+D20+D23+D26+D29+D32+D35+D38</f>
        <v>0</v>
      </c>
      <c r="E40" s="1034">
        <f t="shared" si="0"/>
        <v>0</v>
      </c>
      <c r="F40" s="1034">
        <f t="shared" si="0"/>
        <v>0</v>
      </c>
      <c r="G40" s="408">
        <v>21</v>
      </c>
    </row>
    <row r="41" spans="1:7" ht="14.65" customHeight="1">
      <c r="A41" s="256">
        <v>22</v>
      </c>
      <c r="B41" s="434" t="s">
        <v>467</v>
      </c>
      <c r="C41" s="1035"/>
      <c r="D41" s="1035"/>
      <c r="E41" s="1035"/>
      <c r="F41" s="1035"/>
      <c r="G41" s="408">
        <v>22</v>
      </c>
    </row>
    <row r="42" spans="1:7" ht="14.65" customHeight="1">
      <c r="A42" s="427"/>
      <c r="B42" s="435"/>
      <c r="C42" s="423"/>
      <c r="D42" s="436"/>
      <c r="E42" s="402"/>
      <c r="F42" s="403"/>
      <c r="G42" s="432"/>
    </row>
    <row r="43" spans="1:7" ht="14.65" customHeight="1">
      <c r="A43" s="256">
        <v>23</v>
      </c>
      <c r="B43" s="437" t="s">
        <v>566</v>
      </c>
      <c r="C43" s="438"/>
      <c r="D43" s="439"/>
      <c r="E43" s="440"/>
      <c r="F43" s="441"/>
      <c r="G43" s="408">
        <v>23</v>
      </c>
    </row>
    <row r="44" spans="1:7" ht="14.65" customHeight="1">
      <c r="A44" s="256">
        <v>24</v>
      </c>
      <c r="B44" s="442" t="s">
        <v>494</v>
      </c>
      <c r="C44" s="728">
        <v>0</v>
      </c>
      <c r="D44" s="729">
        <v>0</v>
      </c>
      <c r="E44" s="728">
        <v>0</v>
      </c>
      <c r="F44" s="734">
        <f>C44+D44+E44</f>
        <v>0</v>
      </c>
      <c r="G44" s="408">
        <v>24</v>
      </c>
    </row>
    <row r="45" spans="1:7" ht="14.65" customHeight="1">
      <c r="A45" s="256">
        <v>25</v>
      </c>
      <c r="B45" s="442" t="s">
        <v>495</v>
      </c>
      <c r="C45" s="730"/>
      <c r="D45" s="731"/>
      <c r="E45" s="730"/>
      <c r="F45" s="735">
        <f>C45+D45+E45</f>
        <v>0</v>
      </c>
      <c r="G45" s="408">
        <v>25</v>
      </c>
    </row>
    <row r="46" spans="1:7" ht="14.65" customHeight="1">
      <c r="A46" s="256">
        <v>26</v>
      </c>
      <c r="B46" s="442" t="s">
        <v>496</v>
      </c>
      <c r="C46" s="730"/>
      <c r="D46" s="731"/>
      <c r="E46" s="730"/>
      <c r="F46" s="735">
        <f>C46+D46+E46</f>
        <v>0</v>
      </c>
      <c r="G46" s="408">
        <v>26</v>
      </c>
    </row>
    <row r="47" spans="1:7" ht="14.65" customHeight="1" thickBot="1">
      <c r="A47" s="256">
        <v>27</v>
      </c>
      <c r="B47" s="443" t="s">
        <v>497</v>
      </c>
      <c r="C47" s="732"/>
      <c r="D47" s="733"/>
      <c r="E47" s="732"/>
      <c r="F47" s="736">
        <f>C47+D47+E47</f>
        <v>0</v>
      </c>
      <c r="G47" s="258">
        <v>27</v>
      </c>
    </row>
    <row r="48" spans="1:7" ht="14.65" customHeight="1">
      <c r="A48" s="1038">
        <v>28</v>
      </c>
      <c r="B48" s="444" t="s">
        <v>567</v>
      </c>
      <c r="C48" s="1035">
        <f>C40+C44+C45+C46+C47</f>
        <v>0</v>
      </c>
      <c r="D48" s="1035">
        <f t="shared" ref="D48:F48" si="1">D40+D44+D45+D46+D47</f>
        <v>0</v>
      </c>
      <c r="E48" s="1035">
        <f t="shared" si="1"/>
        <v>0</v>
      </c>
      <c r="F48" s="1035">
        <f t="shared" si="1"/>
        <v>0</v>
      </c>
      <c r="G48" s="1036">
        <v>28</v>
      </c>
    </row>
    <row r="49" spans="1:7" ht="12" customHeight="1" thickBot="1">
      <c r="A49" s="1039"/>
      <c r="B49" s="445" t="s">
        <v>488</v>
      </c>
      <c r="C49" s="1040"/>
      <c r="D49" s="1040"/>
      <c r="E49" s="1040"/>
      <c r="F49" s="1040"/>
      <c r="G49" s="1037"/>
    </row>
    <row r="50" spans="1:7" ht="12" customHeight="1">
      <c r="A50" s="149"/>
      <c r="B50" s="36"/>
      <c r="C50" s="151"/>
      <c r="D50" s="150"/>
      <c r="E50" s="688"/>
      <c r="F50" s="688">
        <f>F48</f>
        <v>0</v>
      </c>
      <c r="G50" s="149"/>
    </row>
    <row r="51" spans="1:7" ht="12" customHeight="1">
      <c r="A51" s="149"/>
      <c r="B51" s="600" t="s">
        <v>237</v>
      </c>
      <c r="C51" s="151"/>
      <c r="D51" s="150"/>
      <c r="E51" s="151"/>
      <c r="F51" s="151"/>
      <c r="G51" s="149"/>
    </row>
    <row r="52" spans="1:7" ht="12" customHeight="1">
      <c r="A52" s="149"/>
      <c r="B52" s="600" t="s">
        <v>811</v>
      </c>
      <c r="C52" s="151"/>
      <c r="D52" s="150"/>
      <c r="E52" s="151"/>
      <c r="F52" s="151"/>
      <c r="G52" s="149"/>
    </row>
    <row r="53" spans="1:7" ht="11.25" customHeight="1">
      <c r="A53" s="149"/>
      <c r="B53" s="241"/>
      <c r="C53" s="151"/>
      <c r="D53" s="152"/>
      <c r="E53" s="151"/>
      <c r="F53" s="151"/>
      <c r="G53" s="149"/>
    </row>
    <row r="54" spans="1:7" ht="12.75" customHeight="1">
      <c r="A54" s="150"/>
      <c r="B54" s="1031" t="s">
        <v>479</v>
      </c>
      <c r="C54" s="1031"/>
      <c r="D54" s="1031"/>
      <c r="E54" s="1031"/>
      <c r="F54" s="1031"/>
      <c r="G54" s="1031"/>
    </row>
    <row r="55" spans="1:7" ht="12.75" customHeight="1">
      <c r="A55" s="150"/>
      <c r="B55" s="1031" t="s">
        <v>478</v>
      </c>
      <c r="C55" s="1031"/>
      <c r="D55" s="1031"/>
      <c r="E55" s="1031"/>
      <c r="F55" s="1031"/>
      <c r="G55" s="1031"/>
    </row>
    <row r="56" spans="1:7" ht="15" customHeight="1">
      <c r="A56" s="146" t="s">
        <v>26</v>
      </c>
      <c r="B56" s="70"/>
      <c r="C56" s="67"/>
      <c r="D56" s="65"/>
      <c r="E56" s="66"/>
      <c r="F56" s="67"/>
      <c r="G56" s="67"/>
    </row>
    <row r="57" spans="1:7" ht="6.75" customHeight="1">
      <c r="A57" s="68"/>
      <c r="B57" s="69"/>
      <c r="C57" s="69"/>
      <c r="D57" s="69"/>
      <c r="E57" s="69"/>
      <c r="F57" s="69"/>
      <c r="G57" s="69"/>
    </row>
    <row r="58" spans="1:7">
      <c r="A58" s="68"/>
      <c r="B58" s="69"/>
      <c r="C58" s="69"/>
      <c r="D58" s="69"/>
      <c r="E58" s="69"/>
      <c r="F58" s="69"/>
      <c r="G58" s="69"/>
    </row>
    <row r="59" spans="1:7">
      <c r="A59" s="68"/>
      <c r="B59" s="69"/>
      <c r="C59" s="69"/>
      <c r="D59" s="69"/>
      <c r="E59" s="69"/>
      <c r="F59" s="69"/>
      <c r="G59" s="69"/>
    </row>
    <row r="60" spans="1:7">
      <c r="A60" s="68"/>
      <c r="B60" s="69"/>
      <c r="C60" s="69"/>
      <c r="D60" s="69"/>
      <c r="E60" s="69"/>
      <c r="F60" s="69"/>
      <c r="G60" s="69"/>
    </row>
    <row r="61" spans="1:7">
      <c r="A61" s="68"/>
      <c r="B61" s="69"/>
      <c r="C61" s="69"/>
      <c r="D61" s="69"/>
      <c r="E61" s="69"/>
      <c r="F61" s="69"/>
      <c r="G61" s="69"/>
    </row>
    <row r="62" spans="1:7">
      <c r="A62" s="68"/>
      <c r="B62" s="69"/>
      <c r="C62" s="69"/>
      <c r="D62" s="69"/>
      <c r="E62" s="69"/>
      <c r="F62" s="69"/>
      <c r="G62" s="69"/>
    </row>
    <row r="63" spans="1:7">
      <c r="A63" s="68"/>
      <c r="B63" s="69"/>
      <c r="C63" s="69"/>
      <c r="D63" s="69"/>
      <c r="E63" s="69"/>
      <c r="F63" s="69"/>
      <c r="G63" s="69"/>
    </row>
    <row r="64" spans="1:7">
      <c r="A64" s="68"/>
      <c r="B64" s="69"/>
      <c r="C64" s="69"/>
      <c r="D64" s="69"/>
      <c r="E64" s="69"/>
      <c r="F64" s="69"/>
      <c r="G64" s="69"/>
    </row>
    <row r="65" spans="1:7">
      <c r="A65" s="68"/>
      <c r="B65" s="69"/>
      <c r="C65" s="69"/>
      <c r="D65" s="69"/>
      <c r="E65" s="69"/>
      <c r="F65" s="69"/>
      <c r="G65" s="69"/>
    </row>
  </sheetData>
  <sheetProtection algorithmName="SHA-512" hashValue="PZ5YV5ixpiFy8+zeYdz6fXbv8GIzNaWi9obZdSQKeCw48ui/op03rsFHub5nD1Nw2nEvcY2g3SHC3Yt7gjiBnQ==" saltValue="VYYi8bzTgGqIdi6d4bjfzQ==" spinCount="100000" sheet="1" objects="1" scenarios="1"/>
  <mergeCells count="13">
    <mergeCell ref="A48:A49"/>
    <mergeCell ref="C48:C49"/>
    <mergeCell ref="D48:D49"/>
    <mergeCell ref="E48:E49"/>
    <mergeCell ref="F48:F49"/>
    <mergeCell ref="B55:G55"/>
    <mergeCell ref="B7:B8"/>
    <mergeCell ref="C40:C41"/>
    <mergeCell ref="D40:D41"/>
    <mergeCell ref="E40:E41"/>
    <mergeCell ref="F40:F41"/>
    <mergeCell ref="G48:G49"/>
    <mergeCell ref="B54:G54"/>
  </mergeCells>
  <printOptions horizontalCentered="1"/>
  <pageMargins left="0.67" right="0.9" top="0.67" bottom="0" header="0.5" footer="0.25"/>
  <pageSetup scale="83" fitToWidth="0"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98572F83-87DA-4C71-AAE4-35C16FCBED28}">
            <xm:f>'12  '!$D$9</xm:f>
            <x14:dxf>
              <fill>
                <patternFill>
                  <bgColor rgb="FFFFFF00"/>
                </patternFill>
              </fill>
            </x14:dxf>
          </x14:cfRule>
          <xm:sqref>F48:F49</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AD64"/>
  <sheetViews>
    <sheetView showOutlineSymbols="0" view="pageBreakPreview" zoomScale="60" zoomScaleNormal="90" workbookViewId="0">
      <selection activeCell="C28" sqref="C28"/>
    </sheetView>
  </sheetViews>
  <sheetFormatPr defaultColWidth="9.28515625" defaultRowHeight="12.75"/>
  <cols>
    <col min="1" max="1" width="5" style="28" customWidth="1"/>
    <col min="2" max="2" width="39" style="28" customWidth="1"/>
    <col min="3" max="3" width="15.28515625" style="28" customWidth="1"/>
    <col min="4" max="4" width="14.28515625" style="28" customWidth="1"/>
    <col min="5" max="5" width="14.7109375" style="28" customWidth="1"/>
    <col min="6" max="6" width="15.7109375" style="28" customWidth="1"/>
    <col min="7" max="7" width="6.7109375" style="28" customWidth="1"/>
    <col min="8" max="8" width="4.5703125" style="28" customWidth="1"/>
    <col min="9" max="30" width="9.28515625" style="708"/>
    <col min="31" max="16384" width="9.28515625" style="28"/>
  </cols>
  <sheetData>
    <row r="1" spans="1:7">
      <c r="A1" s="710" t="s">
        <v>1022</v>
      </c>
    </row>
    <row r="2" spans="1:7" ht="9.75" customHeight="1"/>
    <row r="3" spans="1:7" ht="15.75" customHeight="1"/>
    <row r="4" spans="1:7" ht="16.5" customHeight="1">
      <c r="A4" s="1043" t="s">
        <v>480</v>
      </c>
      <c r="B4" s="1043"/>
      <c r="C4" s="1043"/>
      <c r="D4" s="1043"/>
      <c r="E4" s="1043"/>
      <c r="F4" s="1043"/>
      <c r="G4" s="1043"/>
    </row>
    <row r="5" spans="1:7" ht="16.5" customHeight="1">
      <c r="A5" s="1043" t="s">
        <v>485</v>
      </c>
      <c r="B5" s="1043"/>
      <c r="C5" s="1043"/>
      <c r="D5" s="1043"/>
      <c r="E5" s="1043"/>
      <c r="F5" s="1043"/>
      <c r="G5" s="1043"/>
    </row>
    <row r="6" spans="1:7" ht="18" customHeight="1">
      <c r="A6" s="242" t="s">
        <v>587</v>
      </c>
      <c r="B6" s="188"/>
      <c r="C6" s="189"/>
      <c r="D6" s="189"/>
      <c r="E6" s="190"/>
      <c r="F6" s="190"/>
      <c r="G6" s="190"/>
    </row>
    <row r="7" spans="1:7" ht="15" customHeight="1" thickBot="1">
      <c r="A7" s="373"/>
      <c r="B7" s="374"/>
      <c r="C7" s="375"/>
      <c r="D7" s="375"/>
      <c r="E7" s="375"/>
      <c r="F7" s="375"/>
      <c r="G7" s="375"/>
    </row>
    <row r="8" spans="1:7" ht="18" customHeight="1">
      <c r="A8" s="376" t="s">
        <v>136</v>
      </c>
      <c r="B8" s="1032" t="s">
        <v>450</v>
      </c>
      <c r="C8" s="376" t="s">
        <v>446</v>
      </c>
      <c r="D8" s="376" t="s">
        <v>498</v>
      </c>
      <c r="E8" s="376" t="s">
        <v>448</v>
      </c>
      <c r="F8" s="376" t="s">
        <v>449</v>
      </c>
      <c r="G8" s="376" t="s">
        <v>136</v>
      </c>
    </row>
    <row r="9" spans="1:7" ht="17.25" customHeight="1">
      <c r="A9" s="377" t="s">
        <v>137</v>
      </c>
      <c r="B9" s="1033"/>
      <c r="C9" s="377" t="s">
        <v>451</v>
      </c>
      <c r="D9" s="377" t="s">
        <v>499</v>
      </c>
      <c r="E9" s="377" t="s">
        <v>453</v>
      </c>
      <c r="F9" s="377" t="s">
        <v>451</v>
      </c>
      <c r="G9" s="377" t="s">
        <v>137</v>
      </c>
    </row>
    <row r="10" spans="1:7" ht="13.35" customHeight="1" thickBot="1">
      <c r="A10" s="257"/>
      <c r="B10" s="378" t="s">
        <v>138</v>
      </c>
      <c r="C10" s="257" t="s">
        <v>139</v>
      </c>
      <c r="D10" s="257" t="s">
        <v>140</v>
      </c>
      <c r="E10" s="257" t="s">
        <v>141</v>
      </c>
      <c r="F10" s="257" t="s">
        <v>431</v>
      </c>
      <c r="G10" s="257"/>
    </row>
    <row r="11" spans="1:7" ht="14.65" customHeight="1" thickBot="1">
      <c r="A11" s="379">
        <v>1</v>
      </c>
      <c r="B11" s="380" t="s">
        <v>463</v>
      </c>
      <c r="C11" s="381"/>
      <c r="D11" s="381"/>
      <c r="E11" s="381"/>
      <c r="F11" s="382"/>
      <c r="G11" s="383">
        <v>1</v>
      </c>
    </row>
    <row r="12" spans="1:7" ht="14.65" customHeight="1">
      <c r="A12" s="384">
        <v>2</v>
      </c>
      <c r="B12" s="385" t="s">
        <v>468</v>
      </c>
      <c r="C12" s="725">
        <v>0</v>
      </c>
      <c r="D12" s="725">
        <v>0</v>
      </c>
      <c r="E12" s="725">
        <v>0</v>
      </c>
      <c r="F12" s="674">
        <f>C12+D12+E12</f>
        <v>0</v>
      </c>
      <c r="G12" s="386">
        <v>2</v>
      </c>
    </row>
    <row r="13" spans="1:7" ht="14.65" customHeight="1">
      <c r="A13" s="387"/>
      <c r="B13" s="388"/>
      <c r="C13" s="389"/>
      <c r="D13" s="389"/>
      <c r="E13" s="389"/>
      <c r="F13" s="390"/>
      <c r="G13" s="391"/>
    </row>
    <row r="14" spans="1:7" ht="14.65" customHeight="1" thickBot="1">
      <c r="A14" s="392">
        <v>3</v>
      </c>
      <c r="B14" s="393" t="s">
        <v>464</v>
      </c>
      <c r="C14" s="394"/>
      <c r="D14" s="394"/>
      <c r="E14" s="394"/>
      <c r="F14" s="395"/>
      <c r="G14" s="396">
        <v>3</v>
      </c>
    </row>
    <row r="15" spans="1:7" ht="14.65" customHeight="1">
      <c r="A15" s="392">
        <v>4</v>
      </c>
      <c r="B15" s="397" t="s">
        <v>469</v>
      </c>
      <c r="C15" s="725">
        <v>0</v>
      </c>
      <c r="D15" s="725">
        <v>0</v>
      </c>
      <c r="E15" s="725">
        <v>0</v>
      </c>
      <c r="F15" s="674">
        <f>C15+D15+E15</f>
        <v>0</v>
      </c>
      <c r="G15" s="396">
        <v>4</v>
      </c>
    </row>
    <row r="16" spans="1:7" ht="14.65" customHeight="1">
      <c r="A16" s="398"/>
      <c r="B16" s="399"/>
      <c r="C16" s="400"/>
      <c r="D16" s="401"/>
      <c r="E16" s="402"/>
      <c r="F16" s="403"/>
      <c r="G16" s="404"/>
    </row>
    <row r="17" spans="1:7" ht="14.65" customHeight="1" thickBot="1">
      <c r="A17" s="392">
        <v>5</v>
      </c>
      <c r="B17" s="393" t="s">
        <v>454</v>
      </c>
      <c r="C17" s="405"/>
      <c r="D17" s="405"/>
      <c r="E17" s="406"/>
      <c r="F17" s="407"/>
      <c r="G17" s="396">
        <v>5</v>
      </c>
    </row>
    <row r="18" spans="1:7" ht="14.65" customHeight="1" thickBot="1">
      <c r="A18" s="256">
        <v>6</v>
      </c>
      <c r="B18" s="397" t="s">
        <v>470</v>
      </c>
      <c r="C18" s="726">
        <v>0</v>
      </c>
      <c r="D18" s="725">
        <v>0</v>
      </c>
      <c r="E18" s="725">
        <v>0</v>
      </c>
      <c r="F18" s="674">
        <f>C18+D18+E18</f>
        <v>0</v>
      </c>
      <c r="G18" s="408">
        <v>6</v>
      </c>
    </row>
    <row r="19" spans="1:7" ht="14.65" customHeight="1" thickBot="1">
      <c r="A19" s="398"/>
      <c r="B19" s="388"/>
      <c r="C19" s="409"/>
      <c r="D19" s="409"/>
      <c r="E19" s="409"/>
      <c r="F19" s="410"/>
      <c r="G19" s="411"/>
    </row>
    <row r="20" spans="1:7" ht="14.65" customHeight="1" thickBot="1">
      <c r="A20" s="392">
        <v>7</v>
      </c>
      <c r="B20" s="412" t="s">
        <v>456</v>
      </c>
      <c r="C20" s="394"/>
      <c r="D20" s="394"/>
      <c r="E20" s="394"/>
      <c r="F20" s="395"/>
      <c r="G20" s="413">
        <v>7</v>
      </c>
    </row>
    <row r="21" spans="1:7" ht="14.65" customHeight="1" thickBot="1">
      <c r="A21" s="392">
        <v>8</v>
      </c>
      <c r="B21" s="385" t="s">
        <v>471</v>
      </c>
      <c r="C21" s="726">
        <v>0</v>
      </c>
      <c r="D21" s="725">
        <v>0</v>
      </c>
      <c r="E21" s="725">
        <v>0</v>
      </c>
      <c r="F21" s="674">
        <f>C21+D21+E21</f>
        <v>0</v>
      </c>
      <c r="G21" s="414">
        <v>8</v>
      </c>
    </row>
    <row r="22" spans="1:7" ht="14.65" customHeight="1">
      <c r="A22" s="415"/>
      <c r="B22" s="388"/>
      <c r="C22" s="416"/>
      <c r="D22" s="417"/>
      <c r="E22" s="417"/>
      <c r="F22" s="418"/>
      <c r="G22" s="419"/>
    </row>
    <row r="23" spans="1:7" ht="14.65" customHeight="1" thickBot="1">
      <c r="A23" s="256">
        <v>9</v>
      </c>
      <c r="B23" s="393" t="s">
        <v>457</v>
      </c>
      <c r="C23" s="420"/>
      <c r="D23" s="421"/>
      <c r="E23" s="420"/>
      <c r="F23" s="422"/>
      <c r="G23" s="408">
        <v>9</v>
      </c>
    </row>
    <row r="24" spans="1:7" ht="14.65" customHeight="1">
      <c r="A24" s="256">
        <v>10</v>
      </c>
      <c r="B24" s="397" t="s">
        <v>59</v>
      </c>
      <c r="C24" s="726">
        <v>0</v>
      </c>
      <c r="D24" s="725">
        <v>0</v>
      </c>
      <c r="E24" s="725">
        <v>0</v>
      </c>
      <c r="F24" s="674">
        <f>C24+D24+E24</f>
        <v>0</v>
      </c>
      <c r="G24" s="408">
        <v>10</v>
      </c>
    </row>
    <row r="25" spans="1:7" ht="14.65" customHeight="1">
      <c r="A25" s="398"/>
      <c r="B25" s="399"/>
      <c r="C25" s="416"/>
      <c r="D25" s="417"/>
      <c r="E25" s="417"/>
      <c r="F25" s="418"/>
      <c r="G25" s="404"/>
    </row>
    <row r="26" spans="1:7" ht="14.65" customHeight="1" thickBot="1">
      <c r="A26" s="256">
        <v>11</v>
      </c>
      <c r="B26" s="393" t="s">
        <v>459</v>
      </c>
      <c r="C26" s="420"/>
      <c r="D26" s="421"/>
      <c r="E26" s="420"/>
      <c r="F26" s="422"/>
      <c r="G26" s="408">
        <v>11</v>
      </c>
    </row>
    <row r="27" spans="1:7" ht="14.65" customHeight="1">
      <c r="A27" s="256">
        <v>12</v>
      </c>
      <c r="B27" s="397" t="s">
        <v>472</v>
      </c>
      <c r="C27" s="726">
        <v>0</v>
      </c>
      <c r="D27" s="725">
        <v>0</v>
      </c>
      <c r="E27" s="725">
        <v>0</v>
      </c>
      <c r="F27" s="674">
        <f>C27+D27+E27</f>
        <v>0</v>
      </c>
      <c r="G27" s="408">
        <v>12</v>
      </c>
    </row>
    <row r="28" spans="1:7" ht="14.65" customHeight="1">
      <c r="A28" s="398"/>
      <c r="B28" s="399"/>
      <c r="C28" s="416"/>
      <c r="D28" s="417"/>
      <c r="E28" s="417"/>
      <c r="F28" s="418"/>
      <c r="G28" s="404"/>
    </row>
    <row r="29" spans="1:7" ht="14.65" customHeight="1" thickBot="1">
      <c r="A29" s="392">
        <v>13</v>
      </c>
      <c r="B29" s="393" t="s">
        <v>465</v>
      </c>
      <c r="C29" s="420"/>
      <c r="D29" s="421"/>
      <c r="E29" s="420"/>
      <c r="F29" s="422"/>
      <c r="G29" s="396">
        <v>13</v>
      </c>
    </row>
    <row r="30" spans="1:7" ht="14.65" customHeight="1">
      <c r="A30" s="256">
        <v>14</v>
      </c>
      <c r="B30" s="397" t="s">
        <v>473</v>
      </c>
      <c r="C30" s="726">
        <v>0</v>
      </c>
      <c r="D30" s="725">
        <v>0</v>
      </c>
      <c r="E30" s="725">
        <v>0</v>
      </c>
      <c r="F30" s="674">
        <f>C30+D30+E30</f>
        <v>0</v>
      </c>
      <c r="G30" s="408">
        <v>14</v>
      </c>
    </row>
    <row r="31" spans="1:7" ht="14.65" customHeight="1">
      <c r="A31" s="398"/>
      <c r="B31" s="399"/>
      <c r="C31" s="416"/>
      <c r="D31" s="417"/>
      <c r="E31" s="417"/>
      <c r="F31" s="418"/>
      <c r="G31" s="404"/>
    </row>
    <row r="32" spans="1:7" ht="14.65" customHeight="1" thickBot="1">
      <c r="A32" s="392">
        <v>15</v>
      </c>
      <c r="B32" s="393" t="s">
        <v>460</v>
      </c>
      <c r="C32" s="420"/>
      <c r="D32" s="421"/>
      <c r="E32" s="420"/>
      <c r="F32" s="422"/>
      <c r="G32" s="396">
        <v>15</v>
      </c>
    </row>
    <row r="33" spans="1:7" ht="14.65" customHeight="1">
      <c r="A33" s="256">
        <v>16</v>
      </c>
      <c r="B33" s="397" t="s">
        <v>474</v>
      </c>
      <c r="C33" s="726">
        <v>0</v>
      </c>
      <c r="D33" s="725">
        <v>0</v>
      </c>
      <c r="E33" s="725">
        <v>0</v>
      </c>
      <c r="F33" s="674">
        <f>C33+D33+E33</f>
        <v>0</v>
      </c>
      <c r="G33" s="408">
        <v>16</v>
      </c>
    </row>
    <row r="34" spans="1:7" ht="14.65" customHeight="1">
      <c r="A34" s="398"/>
      <c r="B34" s="399"/>
      <c r="C34" s="416"/>
      <c r="D34" s="417"/>
      <c r="E34" s="417"/>
      <c r="F34" s="418"/>
      <c r="G34" s="404"/>
    </row>
    <row r="35" spans="1:7" ht="14.65" customHeight="1" thickBot="1">
      <c r="A35" s="392">
        <v>17</v>
      </c>
      <c r="B35" s="393" t="s">
        <v>461</v>
      </c>
      <c r="C35" s="420"/>
      <c r="D35" s="421"/>
      <c r="E35" s="420"/>
      <c r="F35" s="422"/>
      <c r="G35" s="396">
        <v>17</v>
      </c>
    </row>
    <row r="36" spans="1:7" ht="14.65" customHeight="1">
      <c r="A36" s="256">
        <v>18</v>
      </c>
      <c r="B36" s="397" t="s">
        <v>475</v>
      </c>
      <c r="C36" s="727">
        <v>0</v>
      </c>
      <c r="D36" s="725">
        <v>0</v>
      </c>
      <c r="E36" s="727">
        <v>0</v>
      </c>
      <c r="F36" s="675">
        <f>C36+D36+E36</f>
        <v>0</v>
      </c>
      <c r="G36" s="408">
        <v>18</v>
      </c>
    </row>
    <row r="37" spans="1:7" ht="14.65" customHeight="1">
      <c r="A37" s="398"/>
      <c r="B37" s="399"/>
      <c r="C37" s="423"/>
      <c r="D37" s="402"/>
      <c r="E37" s="402"/>
      <c r="F37" s="446"/>
      <c r="G37" s="404"/>
    </row>
    <row r="38" spans="1:7" ht="14.65" customHeight="1" thickBot="1">
      <c r="A38" s="392">
        <v>19</v>
      </c>
      <c r="B38" s="447" t="s">
        <v>493</v>
      </c>
      <c r="C38" s="420"/>
      <c r="D38" s="425"/>
      <c r="E38" s="420"/>
      <c r="F38" s="422"/>
      <c r="G38" s="396">
        <v>19</v>
      </c>
    </row>
    <row r="39" spans="1:7" ht="14.65" customHeight="1">
      <c r="A39" s="256">
        <v>20</v>
      </c>
      <c r="B39" s="397" t="s">
        <v>476</v>
      </c>
      <c r="C39" s="728">
        <v>0</v>
      </c>
      <c r="D39" s="729">
        <v>0</v>
      </c>
      <c r="E39" s="728">
        <v>0</v>
      </c>
      <c r="F39" s="676">
        <f>C39+D39+E39</f>
        <v>0</v>
      </c>
      <c r="G39" s="408">
        <v>20</v>
      </c>
    </row>
    <row r="40" spans="1:7" ht="14.65" customHeight="1" thickBot="1">
      <c r="A40" s="427"/>
      <c r="B40" s="399"/>
      <c r="C40" s="428"/>
      <c r="D40" s="429"/>
      <c r="E40" s="430"/>
      <c r="F40" s="431"/>
      <c r="G40" s="432"/>
    </row>
    <row r="41" spans="1:7" ht="14.65" customHeight="1">
      <c r="A41" s="256">
        <v>21</v>
      </c>
      <c r="B41" s="448" t="s">
        <v>466</v>
      </c>
      <c r="C41" s="1044">
        <f>C12+C15+C18+C21+C24+C27+C30+C33+C36+C39</f>
        <v>0</v>
      </c>
      <c r="D41" s="1044">
        <f t="shared" ref="D41:F41" si="0">D12+D15+D18+D21+D24+D27+D30+D33+D36+D39</f>
        <v>0</v>
      </c>
      <c r="E41" s="1044">
        <f t="shared" si="0"/>
        <v>0</v>
      </c>
      <c r="F41" s="1044">
        <f t="shared" si="0"/>
        <v>0</v>
      </c>
      <c r="G41" s="408">
        <v>21</v>
      </c>
    </row>
    <row r="42" spans="1:7" ht="14.65" customHeight="1">
      <c r="A42" s="256">
        <v>22</v>
      </c>
      <c r="B42" s="434" t="s">
        <v>467</v>
      </c>
      <c r="C42" s="1045"/>
      <c r="D42" s="1045"/>
      <c r="E42" s="1045"/>
      <c r="F42" s="1045"/>
      <c r="G42" s="408">
        <v>22</v>
      </c>
    </row>
    <row r="43" spans="1:7" ht="14.65" customHeight="1">
      <c r="A43" s="427"/>
      <c r="B43" s="435"/>
      <c r="C43" s="423"/>
      <c r="D43" s="436"/>
      <c r="E43" s="402"/>
      <c r="F43" s="446"/>
      <c r="G43" s="432"/>
    </row>
    <row r="44" spans="1:7" ht="14.65" customHeight="1">
      <c r="A44" s="256">
        <v>23</v>
      </c>
      <c r="B44" s="437" t="s">
        <v>566</v>
      </c>
      <c r="C44" s="438"/>
      <c r="D44" s="439"/>
      <c r="E44" s="440"/>
      <c r="F44" s="449"/>
      <c r="G44" s="408">
        <v>23</v>
      </c>
    </row>
    <row r="45" spans="1:7" ht="14.65" customHeight="1">
      <c r="A45" s="256">
        <v>24</v>
      </c>
      <c r="B45" s="442" t="s">
        <v>494</v>
      </c>
      <c r="C45" s="728">
        <v>0</v>
      </c>
      <c r="D45" s="729">
        <v>0</v>
      </c>
      <c r="E45" s="728">
        <v>0</v>
      </c>
      <c r="F45" s="676">
        <f>C45+D45+E45</f>
        <v>0</v>
      </c>
      <c r="G45" s="408">
        <v>24</v>
      </c>
    </row>
    <row r="46" spans="1:7" ht="14.65" customHeight="1">
      <c r="A46" s="256">
        <v>25</v>
      </c>
      <c r="B46" s="442" t="s">
        <v>495</v>
      </c>
      <c r="C46" s="730">
        <v>0</v>
      </c>
      <c r="D46" s="731">
        <v>0</v>
      </c>
      <c r="E46" s="730">
        <v>0</v>
      </c>
      <c r="F46" s="677">
        <f>C46+D46+E46</f>
        <v>0</v>
      </c>
      <c r="G46" s="408">
        <v>25</v>
      </c>
    </row>
    <row r="47" spans="1:7" ht="14.65" customHeight="1">
      <c r="A47" s="256">
        <v>26</v>
      </c>
      <c r="B47" s="442" t="s">
        <v>496</v>
      </c>
      <c r="C47" s="730">
        <v>0</v>
      </c>
      <c r="D47" s="731">
        <v>0</v>
      </c>
      <c r="E47" s="730"/>
      <c r="F47" s="677">
        <f>C47+D47+E47</f>
        <v>0</v>
      </c>
      <c r="G47" s="408">
        <v>26</v>
      </c>
    </row>
    <row r="48" spans="1:7" ht="14.65" customHeight="1" thickBot="1">
      <c r="A48" s="256">
        <v>27</v>
      </c>
      <c r="B48" s="443" t="s">
        <v>497</v>
      </c>
      <c r="C48" s="732">
        <v>0</v>
      </c>
      <c r="D48" s="733">
        <v>0</v>
      </c>
      <c r="E48" s="732">
        <v>0</v>
      </c>
      <c r="F48" s="678">
        <f>C48+D48+E48</f>
        <v>0</v>
      </c>
      <c r="G48" s="408">
        <v>27</v>
      </c>
    </row>
    <row r="49" spans="1:7" ht="14.65" customHeight="1">
      <c r="A49" s="1046">
        <v>28</v>
      </c>
      <c r="B49" s="444" t="s">
        <v>567</v>
      </c>
      <c r="C49" s="1044">
        <f>C41+C45+C46+C47+C48</f>
        <v>0</v>
      </c>
      <c r="D49" s="1044">
        <f t="shared" ref="D49:E49" si="1">D41+D45+D46+D47+D48</f>
        <v>0</v>
      </c>
      <c r="E49" s="1044">
        <f t="shared" si="1"/>
        <v>0</v>
      </c>
      <c r="F49" s="1044">
        <f>(F41+F45+F46+F47+F48)</f>
        <v>0</v>
      </c>
      <c r="G49" s="1041">
        <v>28</v>
      </c>
    </row>
    <row r="50" spans="1:7" ht="11.25" customHeight="1" thickBot="1">
      <c r="A50" s="1047"/>
      <c r="B50" s="450" t="s">
        <v>60</v>
      </c>
      <c r="C50" s="1048"/>
      <c r="D50" s="1048"/>
      <c r="E50" s="1048"/>
      <c r="F50" s="1048"/>
      <c r="G50" s="1042"/>
    </row>
    <row r="51" spans="1:7" ht="12.75" customHeight="1">
      <c r="A51" s="150"/>
      <c r="B51" s="689"/>
      <c r="C51" s="689"/>
      <c r="D51" s="689"/>
      <c r="E51" s="689"/>
      <c r="F51" s="690">
        <f>F49</f>
        <v>0</v>
      </c>
      <c r="G51" s="689"/>
    </row>
    <row r="52" spans="1:7" ht="12.75" customHeight="1">
      <c r="A52" s="150"/>
      <c r="B52" s="600" t="s">
        <v>237</v>
      </c>
      <c r="C52" s="231"/>
      <c r="D52" s="231"/>
      <c r="E52" s="231"/>
      <c r="F52" s="231"/>
      <c r="G52" s="231"/>
    </row>
    <row r="53" spans="1:7" ht="12.75" customHeight="1">
      <c r="A53" s="150"/>
      <c r="B53" s="600" t="s">
        <v>811</v>
      </c>
      <c r="C53" s="231"/>
      <c r="D53" s="231"/>
      <c r="E53" s="231"/>
      <c r="F53" s="231"/>
      <c r="G53" s="231"/>
    </row>
    <row r="54" spans="1:7" ht="12.75" customHeight="1">
      <c r="A54" s="150"/>
      <c r="B54" s="231"/>
      <c r="C54" s="231"/>
      <c r="D54" s="231"/>
      <c r="E54" s="231"/>
      <c r="F54" s="231"/>
      <c r="G54" s="231"/>
    </row>
    <row r="55" spans="1:7" ht="15" customHeight="1">
      <c r="A55" s="146" t="s">
        <v>27</v>
      </c>
      <c r="B55" s="70"/>
      <c r="C55" s="67"/>
      <c r="D55" s="65"/>
      <c r="E55" s="66"/>
      <c r="F55" s="67"/>
      <c r="G55" s="67"/>
    </row>
    <row r="56" spans="1:7" ht="6.75" customHeight="1">
      <c r="A56" s="68"/>
      <c r="B56" s="69"/>
      <c r="C56" s="69"/>
      <c r="D56" s="69"/>
      <c r="E56" s="69"/>
      <c r="F56" s="69"/>
      <c r="G56" s="69"/>
    </row>
    <row r="57" spans="1:7">
      <c r="A57" s="68"/>
      <c r="B57" s="69"/>
      <c r="C57" s="69"/>
      <c r="D57" s="69"/>
      <c r="E57" s="69"/>
      <c r="F57" s="69"/>
      <c r="G57" s="69"/>
    </row>
    <row r="58" spans="1:7">
      <c r="A58" s="68"/>
      <c r="B58" s="69"/>
      <c r="C58" s="69"/>
      <c r="D58" s="69"/>
      <c r="E58" s="69"/>
      <c r="F58" s="69"/>
      <c r="G58" s="69"/>
    </row>
    <row r="59" spans="1:7">
      <c r="A59" s="68"/>
      <c r="B59" s="69"/>
      <c r="C59" s="69"/>
      <c r="D59" s="69"/>
      <c r="E59" s="69"/>
      <c r="F59" s="69"/>
      <c r="G59" s="69"/>
    </row>
    <row r="60" spans="1:7">
      <c r="A60" s="68"/>
      <c r="B60" s="69"/>
      <c r="C60" s="69"/>
      <c r="D60" s="69"/>
      <c r="E60" s="69"/>
      <c r="F60" s="69"/>
      <c r="G60" s="69"/>
    </row>
    <row r="61" spans="1:7">
      <c r="A61" s="68"/>
      <c r="B61" s="69"/>
      <c r="C61" s="69"/>
      <c r="D61" s="69"/>
      <c r="E61" s="69"/>
      <c r="F61" s="69"/>
      <c r="G61" s="69"/>
    </row>
    <row r="62" spans="1:7">
      <c r="A62" s="68"/>
      <c r="B62" s="69"/>
      <c r="C62" s="69"/>
      <c r="D62" s="69"/>
      <c r="E62" s="69"/>
      <c r="F62" s="69"/>
      <c r="G62" s="69"/>
    </row>
    <row r="63" spans="1:7">
      <c r="A63" s="68"/>
      <c r="B63" s="69"/>
      <c r="C63" s="69"/>
      <c r="D63" s="69"/>
      <c r="E63" s="69"/>
      <c r="F63" s="69"/>
      <c r="G63" s="69"/>
    </row>
    <row r="64" spans="1:7">
      <c r="A64" s="68"/>
      <c r="B64" s="69"/>
      <c r="C64" s="69"/>
      <c r="D64" s="69"/>
      <c r="E64" s="69"/>
      <c r="F64" s="69"/>
      <c r="G64" s="69"/>
    </row>
  </sheetData>
  <sheetProtection algorithmName="SHA-512" hashValue="mdS9pqrZtdRXxVJsBYmRlZxXv/4lqrTg+4VA1UEn1zAWxpB8dfs1UOurgE7brgvZVHv8beaIPqYs693/Z9KSRQ==" saltValue="VdBGp/MuDdgrKPYP6TrniQ==" spinCount="100000" sheet="1" objects="1" scenarios="1"/>
  <mergeCells count="13">
    <mergeCell ref="G49:G50"/>
    <mergeCell ref="A4:G4"/>
    <mergeCell ref="A5:G5"/>
    <mergeCell ref="B8:B9"/>
    <mergeCell ref="C41:C42"/>
    <mergeCell ref="D41:D42"/>
    <mergeCell ref="E41:E42"/>
    <mergeCell ref="F41:F42"/>
    <mergeCell ref="A49:A50"/>
    <mergeCell ref="C49:C50"/>
    <mergeCell ref="D49:D50"/>
    <mergeCell ref="E49:E50"/>
    <mergeCell ref="F49:F50"/>
  </mergeCells>
  <printOptions horizontalCentered="1"/>
  <pageMargins left="0.67" right="0.9" top="0.67" bottom="0" header="0.5" footer="0.25"/>
  <pageSetup scale="80" fitToWidth="0"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2B7E77FA-22AA-4BAE-ABE1-3D9518DE2982}">
            <xm:f>'12  '!$D$17</xm:f>
            <x14:dxf>
              <fill>
                <patternFill>
                  <bgColor rgb="FFFFFF00"/>
                </patternFill>
              </fill>
            </x14:dxf>
          </x14:cfRule>
          <xm:sqref>F49:F50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autoPageBreaks="0"/>
  </sheetPr>
  <dimension ref="A1:AD46"/>
  <sheetViews>
    <sheetView showGridLines="0" showOutlineSymbols="0" view="pageBreakPreview" zoomScale="60" zoomScaleNormal="90" workbookViewId="0">
      <selection activeCell="C28" sqref="C28"/>
    </sheetView>
  </sheetViews>
  <sheetFormatPr defaultColWidth="9.28515625" defaultRowHeight="12.75"/>
  <cols>
    <col min="1" max="1" width="5" style="29" customWidth="1"/>
    <col min="2" max="2" width="34.7109375" style="29" customWidth="1"/>
    <col min="3" max="3" width="17.28515625" style="29" customWidth="1"/>
    <col min="4" max="4" width="15.7109375" style="29" customWidth="1"/>
    <col min="5" max="5" width="17.28515625" style="29" customWidth="1"/>
    <col min="6" max="6" width="5" style="29" customWidth="1"/>
    <col min="7" max="7" width="9.28515625" style="28"/>
    <col min="8" max="30" width="9.28515625" style="708"/>
    <col min="31" max="16384" width="9.28515625" style="28"/>
  </cols>
  <sheetData>
    <row r="1" spans="1:6">
      <c r="A1" s="710" t="s">
        <v>1022</v>
      </c>
    </row>
    <row r="2" spans="1:6" ht="13.5">
      <c r="A2" s="26"/>
    </row>
    <row r="3" spans="1:6" ht="13.5">
      <c r="A3" s="26"/>
    </row>
    <row r="4" spans="1:6" ht="18.75">
      <c r="A4" s="1052" t="s">
        <v>500</v>
      </c>
      <c r="B4" s="1052"/>
      <c r="C4" s="1052"/>
      <c r="D4" s="1052"/>
      <c r="E4" s="1052"/>
      <c r="F4" s="1052"/>
    </row>
    <row r="5" spans="1:6" ht="18.75">
      <c r="A5" s="1053" t="s">
        <v>501</v>
      </c>
      <c r="B5" s="1053"/>
      <c r="C5" s="1053"/>
      <c r="D5" s="1053"/>
      <c r="E5" s="1053"/>
      <c r="F5" s="1053"/>
    </row>
    <row r="6" spans="1:6" ht="18.75">
      <c r="A6" s="453"/>
      <c r="B6" s="454"/>
      <c r="C6" s="370"/>
      <c r="D6" s="370"/>
      <c r="E6" s="370"/>
      <c r="F6" s="370"/>
    </row>
    <row r="7" spans="1:6">
      <c r="A7" s="316"/>
      <c r="B7" s="316" t="s">
        <v>881</v>
      </c>
      <c r="C7" s="316"/>
      <c r="D7" s="316"/>
      <c r="E7" s="316"/>
      <c r="F7" s="316"/>
    </row>
    <row r="8" spans="1:6">
      <c r="A8" s="316"/>
      <c r="B8" s="316" t="s">
        <v>812</v>
      </c>
      <c r="C8" s="316"/>
      <c r="D8" s="316"/>
      <c r="E8" s="316"/>
      <c r="F8" s="316"/>
    </row>
    <row r="9" spans="1:6" ht="13.5" thickBot="1">
      <c r="A9" s="316"/>
      <c r="B9" s="316"/>
      <c r="C9" s="316"/>
      <c r="D9" s="316"/>
      <c r="E9" s="316"/>
      <c r="F9" s="316"/>
    </row>
    <row r="10" spans="1:6" ht="14.25" customHeight="1">
      <c r="A10" s="246" t="s">
        <v>136</v>
      </c>
      <c r="B10" s="979" t="s">
        <v>782</v>
      </c>
      <c r="C10" s="248" t="s">
        <v>502</v>
      </c>
      <c r="D10" s="248" t="s">
        <v>503</v>
      </c>
      <c r="E10" s="246" t="s">
        <v>504</v>
      </c>
      <c r="F10" s="246" t="s">
        <v>136</v>
      </c>
    </row>
    <row r="11" spans="1:6">
      <c r="A11" s="247" t="s">
        <v>137</v>
      </c>
      <c r="B11" s="980"/>
      <c r="C11" s="247" t="s">
        <v>505</v>
      </c>
      <c r="D11" s="247" t="s">
        <v>506</v>
      </c>
      <c r="E11" s="247" t="s">
        <v>507</v>
      </c>
      <c r="F11" s="247" t="s">
        <v>137</v>
      </c>
    </row>
    <row r="12" spans="1:6" ht="13.5" thickBot="1">
      <c r="A12" s="252"/>
      <c r="B12" s="252" t="s">
        <v>138</v>
      </c>
      <c r="C12" s="252" t="s">
        <v>139</v>
      </c>
      <c r="D12" s="252" t="s">
        <v>140</v>
      </c>
      <c r="E12" s="252" t="s">
        <v>141</v>
      </c>
      <c r="F12" s="252"/>
    </row>
    <row r="13" spans="1:6" ht="25.15" customHeight="1">
      <c r="A13" s="253">
        <v>1</v>
      </c>
      <c r="B13" s="737"/>
      <c r="C13" s="738">
        <v>0</v>
      </c>
      <c r="D13" s="738">
        <v>0</v>
      </c>
      <c r="E13" s="672">
        <f>C13-D13</f>
        <v>0</v>
      </c>
      <c r="F13" s="253">
        <v>1</v>
      </c>
    </row>
    <row r="14" spans="1:6" ht="25.15" customHeight="1">
      <c r="A14" s="253">
        <v>2</v>
      </c>
      <c r="B14" s="737"/>
      <c r="C14" s="739"/>
      <c r="D14" s="739"/>
      <c r="E14" s="673">
        <f>C14-D14</f>
        <v>0</v>
      </c>
      <c r="F14" s="253">
        <v>2</v>
      </c>
    </row>
    <row r="15" spans="1:6" ht="25.15" customHeight="1">
      <c r="A15" s="253">
        <v>3</v>
      </c>
      <c r="B15" s="737"/>
      <c r="C15" s="739"/>
      <c r="D15" s="739"/>
      <c r="E15" s="673">
        <f t="shared" ref="E15:E19" si="0">C15-D15</f>
        <v>0</v>
      </c>
      <c r="F15" s="253">
        <v>3</v>
      </c>
    </row>
    <row r="16" spans="1:6" ht="25.15" customHeight="1">
      <c r="A16" s="253">
        <v>4</v>
      </c>
      <c r="B16" s="737"/>
      <c r="C16" s="739"/>
      <c r="D16" s="739"/>
      <c r="E16" s="673">
        <f t="shared" si="0"/>
        <v>0</v>
      </c>
      <c r="F16" s="253">
        <v>4</v>
      </c>
    </row>
    <row r="17" spans="1:6" ht="25.15" customHeight="1">
      <c r="A17" s="253">
        <v>5</v>
      </c>
      <c r="B17" s="737"/>
      <c r="C17" s="739"/>
      <c r="D17" s="739"/>
      <c r="E17" s="673">
        <f t="shared" si="0"/>
        <v>0</v>
      </c>
      <c r="F17" s="253">
        <v>5</v>
      </c>
    </row>
    <row r="18" spans="1:6" ht="25.15" customHeight="1">
      <c r="A18" s="253">
        <v>6</v>
      </c>
      <c r="B18" s="737"/>
      <c r="C18" s="739"/>
      <c r="D18" s="739"/>
      <c r="E18" s="673">
        <f t="shared" si="0"/>
        <v>0</v>
      </c>
      <c r="F18" s="253">
        <v>6</v>
      </c>
    </row>
    <row r="19" spans="1:6" ht="25.15" customHeight="1" thickBot="1">
      <c r="A19" s="253">
        <v>7</v>
      </c>
      <c r="B19" s="740" t="s">
        <v>883</v>
      </c>
      <c r="C19" s="741"/>
      <c r="D19" s="741"/>
      <c r="E19" s="673">
        <f t="shared" si="0"/>
        <v>0</v>
      </c>
      <c r="F19" s="253">
        <v>7</v>
      </c>
    </row>
    <row r="20" spans="1:6" ht="25.15" customHeight="1" thickBot="1">
      <c r="A20" s="252">
        <v>8</v>
      </c>
      <c r="B20" s="72" t="s">
        <v>508</v>
      </c>
      <c r="C20" s="679">
        <f>SUM(C13:C19)</f>
        <v>0</v>
      </c>
      <c r="D20" s="679">
        <f>SUM(D13:D19)</f>
        <v>0</v>
      </c>
      <c r="E20" s="679">
        <f>SUM(E13:E19)</f>
        <v>0</v>
      </c>
      <c r="F20" s="252">
        <v>8</v>
      </c>
    </row>
    <row r="21" spans="1:6">
      <c r="A21" s="369"/>
      <c r="B21" s="74" t="s">
        <v>166</v>
      </c>
      <c r="C21" s="316"/>
      <c r="D21" s="316"/>
      <c r="E21" s="316"/>
      <c r="F21" s="369"/>
    </row>
    <row r="22" spans="1:6">
      <c r="A22" s="369"/>
      <c r="B22" s="83"/>
      <c r="C22" s="316"/>
      <c r="D22" s="316"/>
      <c r="E22" s="316"/>
      <c r="F22" s="369"/>
    </row>
    <row r="23" spans="1:6">
      <c r="A23" s="369"/>
      <c r="B23" s="83"/>
      <c r="C23" s="316"/>
      <c r="D23" s="316"/>
      <c r="E23" s="316"/>
      <c r="F23" s="369"/>
    </row>
    <row r="24" spans="1:6">
      <c r="A24" s="369"/>
      <c r="B24" s="316"/>
      <c r="C24" s="316"/>
      <c r="D24" s="316"/>
      <c r="E24" s="316"/>
      <c r="F24" s="369"/>
    </row>
    <row r="25" spans="1:6" ht="18.75">
      <c r="A25" s="213" t="s">
        <v>509</v>
      </c>
      <c r="B25" s="100"/>
      <c r="C25" s="368"/>
      <c r="D25" s="368"/>
      <c r="E25" s="368"/>
      <c r="F25" s="213"/>
    </row>
    <row r="26" spans="1:6">
      <c r="A26" s="369"/>
      <c r="B26" s="316"/>
      <c r="C26" s="316"/>
      <c r="D26" s="316"/>
      <c r="E26" s="316"/>
      <c r="F26" s="369"/>
    </row>
    <row r="27" spans="1:6">
      <c r="A27" s="455"/>
      <c r="B27" s="370" t="s">
        <v>151</v>
      </c>
      <c r="C27" s="370"/>
      <c r="D27" s="370"/>
      <c r="E27" s="370"/>
      <c r="F27" s="455"/>
    </row>
    <row r="28" spans="1:6" ht="13.5" thickBot="1">
      <c r="A28" s="369"/>
      <c r="B28" s="316"/>
      <c r="C28" s="316"/>
      <c r="D28" s="316"/>
      <c r="E28" s="316"/>
      <c r="F28" s="369"/>
    </row>
    <row r="29" spans="1:6" ht="15" customHeight="1">
      <c r="A29" s="246" t="s">
        <v>136</v>
      </c>
      <c r="B29" s="77" t="s">
        <v>238</v>
      </c>
      <c r="C29" s="456"/>
      <c r="D29" s="78"/>
      <c r="E29" s="457" t="s">
        <v>445</v>
      </c>
      <c r="F29" s="246" t="s">
        <v>136</v>
      </c>
    </row>
    <row r="30" spans="1:6" ht="13.5" thickBot="1">
      <c r="A30" s="252" t="s">
        <v>137</v>
      </c>
      <c r="B30" s="79" t="s">
        <v>138</v>
      </c>
      <c r="C30" s="101"/>
      <c r="D30" s="364"/>
      <c r="E30" s="458" t="s">
        <v>139</v>
      </c>
      <c r="F30" s="252" t="s">
        <v>137</v>
      </c>
    </row>
    <row r="31" spans="1:6" ht="25.15" customHeight="1">
      <c r="A31" s="253">
        <v>9</v>
      </c>
      <c r="B31" s="1054"/>
      <c r="C31" s="1055"/>
      <c r="D31" s="1056"/>
      <c r="E31" s="742" t="s">
        <v>221</v>
      </c>
      <c r="F31" s="253">
        <v>9</v>
      </c>
    </row>
    <row r="32" spans="1:6" ht="25.15" customHeight="1">
      <c r="A32" s="253">
        <v>10</v>
      </c>
      <c r="B32" s="1057"/>
      <c r="C32" s="1058"/>
      <c r="D32" s="1059"/>
      <c r="E32" s="743"/>
      <c r="F32" s="253">
        <v>10</v>
      </c>
    </row>
    <row r="33" spans="1:6" ht="25.15" customHeight="1">
      <c r="A33" s="253">
        <v>11</v>
      </c>
      <c r="B33" s="1057"/>
      <c r="C33" s="1058"/>
      <c r="D33" s="1059"/>
      <c r="E33" s="743"/>
      <c r="F33" s="253">
        <v>11</v>
      </c>
    </row>
    <row r="34" spans="1:6" ht="25.15" customHeight="1">
      <c r="A34" s="253">
        <v>12</v>
      </c>
      <c r="B34" s="1057"/>
      <c r="C34" s="1058"/>
      <c r="D34" s="1059"/>
      <c r="E34" s="743"/>
      <c r="F34" s="253">
        <v>12</v>
      </c>
    </row>
    <row r="35" spans="1:6" ht="25.15" customHeight="1">
      <c r="A35" s="253">
        <v>13</v>
      </c>
      <c r="B35" s="1057"/>
      <c r="C35" s="1058"/>
      <c r="D35" s="1059"/>
      <c r="E35" s="743"/>
      <c r="F35" s="253">
        <v>13</v>
      </c>
    </row>
    <row r="36" spans="1:6" ht="25.15" customHeight="1">
      <c r="A36" s="253">
        <v>14</v>
      </c>
      <c r="B36" s="1057"/>
      <c r="C36" s="1058"/>
      <c r="D36" s="1059"/>
      <c r="E36" s="743"/>
      <c r="F36" s="253">
        <v>14</v>
      </c>
    </row>
    <row r="37" spans="1:6" ht="25.15" customHeight="1" thickBot="1">
      <c r="A37" s="253">
        <v>15</v>
      </c>
      <c r="B37" s="1057" t="s">
        <v>883</v>
      </c>
      <c r="C37" s="1058"/>
      <c r="D37" s="1059"/>
      <c r="E37" s="744"/>
      <c r="F37" s="253">
        <v>15</v>
      </c>
    </row>
    <row r="38" spans="1:6" ht="25.15" customHeight="1" thickBot="1">
      <c r="A38" s="252">
        <v>16</v>
      </c>
      <c r="B38" s="1049" t="s">
        <v>42</v>
      </c>
      <c r="C38" s="1050"/>
      <c r="D38" s="1051"/>
      <c r="E38" s="670">
        <f>SUM(E31:E37)</f>
        <v>0</v>
      </c>
      <c r="F38" s="252">
        <v>16</v>
      </c>
    </row>
    <row r="39" spans="1:6">
      <c r="A39" s="76"/>
      <c r="B39" s="71"/>
      <c r="C39" s="71"/>
      <c r="D39" s="71"/>
      <c r="E39" s="71"/>
      <c r="F39" s="71"/>
    </row>
    <row r="40" spans="1:6">
      <c r="A40" s="30"/>
    </row>
    <row r="41" spans="1:6" ht="18.75">
      <c r="A41" s="145" t="s">
        <v>148</v>
      </c>
      <c r="B41" s="57"/>
      <c r="C41" s="42"/>
      <c r="D41" s="57"/>
      <c r="E41" s="57"/>
      <c r="F41" s="57"/>
    </row>
    <row r="46" spans="1:6">
      <c r="B46" s="31"/>
    </row>
  </sheetData>
  <sheetProtection algorithmName="SHA-512" hashValue="9WmqNonzjJm86Nl/cn7QVJTFvACcMwCC9C3l5Ri73VM72oH1KUVLFkGVL9jkr3hYiuENVMLJl66H/tIBl67QfA==" saltValue="W1HQSyaq1vrSTrchLIKP4w==" spinCount="100000" sheet="1" objects="1" scenarios="1"/>
  <mergeCells count="11">
    <mergeCell ref="B38:D38"/>
    <mergeCell ref="A4:F4"/>
    <mergeCell ref="A5:F5"/>
    <mergeCell ref="B10:B11"/>
    <mergeCell ref="B31:D31"/>
    <mergeCell ref="B32:D32"/>
    <mergeCell ref="B33:D33"/>
    <mergeCell ref="B34:D34"/>
    <mergeCell ref="B35:D35"/>
    <mergeCell ref="B36:D36"/>
    <mergeCell ref="B37:D37"/>
  </mergeCells>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477CDB2B-A619-48DA-9589-E08D76E46FE5}">
            <xm:f>'10  '!$D$44</xm:f>
            <x14:dxf>
              <fill>
                <patternFill>
                  <bgColor rgb="FFFFFF00"/>
                </patternFill>
              </fill>
            </x14:dxf>
          </x14:cfRule>
          <xm:sqref>E20</xm:sqref>
        </x14:conditionalFormatting>
        <x14:conditionalFormatting xmlns:xm="http://schemas.microsoft.com/office/excel/2006/main">
          <x14:cfRule type="cellIs" priority="2" operator="notEqual" id="{9A0B6EF3-4455-449E-A282-817A1F83F810}">
            <xm:f>'10  '!$D$49</xm:f>
            <x14:dxf>
              <fill>
                <patternFill>
                  <bgColor rgb="FFFFFF00"/>
                </patternFill>
              </fill>
            </x14:dxf>
          </x14:cfRule>
          <xm:sqref>E38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pageSetUpPr autoPageBreaks="0"/>
  </sheetPr>
  <dimension ref="A1:AD43"/>
  <sheetViews>
    <sheetView showGridLines="0" showOutlineSymbols="0" view="pageBreakPreview" zoomScale="60" zoomScaleNormal="90" workbookViewId="0">
      <selection activeCell="C28" sqref="C28"/>
    </sheetView>
  </sheetViews>
  <sheetFormatPr defaultColWidth="9.28515625" defaultRowHeight="12.75"/>
  <cols>
    <col min="1" max="1" width="5" style="29" customWidth="1"/>
    <col min="2" max="2" width="48" style="29" customWidth="1"/>
    <col min="3" max="3" width="14.7109375" style="29" customWidth="1"/>
    <col min="4" max="4" width="22.5703125" style="29" customWidth="1"/>
    <col min="5" max="5" width="5" style="29" customWidth="1"/>
    <col min="6" max="6" width="9.28515625" style="28"/>
    <col min="7" max="30" width="9.28515625" style="708"/>
    <col min="31" max="16384" width="9.28515625" style="28"/>
  </cols>
  <sheetData>
    <row r="1" spans="1:5">
      <c r="A1" s="710" t="s">
        <v>1022</v>
      </c>
    </row>
    <row r="4" spans="1:5" ht="18.75">
      <c r="A4" s="459" t="s">
        <v>510</v>
      </c>
      <c r="B4" s="317"/>
      <c r="C4" s="460"/>
      <c r="D4" s="460"/>
      <c r="E4" s="100"/>
    </row>
    <row r="5" spans="1:5" ht="12.75" customHeight="1">
      <c r="A5" s="369"/>
      <c r="B5" s="316"/>
      <c r="C5" s="316"/>
      <c r="D5" s="316"/>
      <c r="E5" s="369"/>
    </row>
    <row r="6" spans="1:5">
      <c r="A6" s="455"/>
      <c r="B6" s="370" t="s">
        <v>415</v>
      </c>
      <c r="C6" s="370"/>
      <c r="D6" s="370"/>
      <c r="E6" s="455"/>
    </row>
    <row r="7" spans="1:5" ht="13.5" thickBot="1">
      <c r="A7" s="369"/>
      <c r="B7" s="316"/>
      <c r="C7" s="316"/>
      <c r="D7" s="316"/>
      <c r="E7" s="369"/>
    </row>
    <row r="8" spans="1:5" ht="17.25" customHeight="1">
      <c r="A8" s="246" t="s">
        <v>136</v>
      </c>
      <c r="B8" s="77" t="s">
        <v>588</v>
      </c>
      <c r="C8" s="78"/>
      <c r="D8" s="246" t="s">
        <v>445</v>
      </c>
      <c r="E8" s="246" t="s">
        <v>136</v>
      </c>
    </row>
    <row r="9" spans="1:5" ht="15.75" customHeight="1" thickBot="1">
      <c r="A9" s="252" t="s">
        <v>137</v>
      </c>
      <c r="B9" s="79" t="s">
        <v>138</v>
      </c>
      <c r="C9" s="80"/>
      <c r="D9" s="252" t="s">
        <v>139</v>
      </c>
      <c r="E9" s="252" t="s">
        <v>137</v>
      </c>
    </row>
    <row r="10" spans="1:5" ht="25.15" customHeight="1">
      <c r="A10" s="253">
        <v>1</v>
      </c>
      <c r="B10" s="1064"/>
      <c r="C10" s="1065"/>
      <c r="D10" s="722" t="s">
        <v>221</v>
      </c>
      <c r="E10" s="253">
        <v>1</v>
      </c>
    </row>
    <row r="11" spans="1:5" ht="25.15" customHeight="1">
      <c r="A11" s="253">
        <v>2</v>
      </c>
      <c r="B11" s="1060"/>
      <c r="C11" s="1061"/>
      <c r="D11" s="723"/>
      <c r="E11" s="253">
        <v>2</v>
      </c>
    </row>
    <row r="12" spans="1:5" ht="25.15" customHeight="1">
      <c r="A12" s="253">
        <v>3</v>
      </c>
      <c r="B12" s="1060"/>
      <c r="C12" s="1061"/>
      <c r="D12" s="723"/>
      <c r="E12" s="253">
        <v>3</v>
      </c>
    </row>
    <row r="13" spans="1:5" ht="25.15" customHeight="1">
      <c r="A13" s="253">
        <v>4</v>
      </c>
      <c r="B13" s="1060"/>
      <c r="C13" s="1061"/>
      <c r="D13" s="723"/>
      <c r="E13" s="253">
        <v>4</v>
      </c>
    </row>
    <row r="14" spans="1:5" ht="25.15" customHeight="1">
      <c r="A14" s="253">
        <v>5</v>
      </c>
      <c r="B14" s="1060"/>
      <c r="C14" s="1061"/>
      <c r="D14" s="723"/>
      <c r="E14" s="253">
        <v>5</v>
      </c>
    </row>
    <row r="15" spans="1:5" ht="25.15" customHeight="1">
      <c r="A15" s="253">
        <v>6</v>
      </c>
      <c r="B15" s="1060"/>
      <c r="C15" s="1061"/>
      <c r="D15" s="723"/>
      <c r="E15" s="253">
        <v>6</v>
      </c>
    </row>
    <row r="16" spans="1:5" ht="25.15" customHeight="1" thickBot="1">
      <c r="A16" s="253">
        <v>7</v>
      </c>
      <c r="B16" s="1062" t="s">
        <v>883</v>
      </c>
      <c r="C16" s="1063"/>
      <c r="D16" s="724"/>
      <c r="E16" s="253">
        <v>7</v>
      </c>
    </row>
    <row r="17" spans="1:5" ht="25.15" customHeight="1" thickBot="1">
      <c r="A17" s="252">
        <v>8</v>
      </c>
      <c r="B17" s="186" t="s">
        <v>78</v>
      </c>
      <c r="C17" s="81"/>
      <c r="D17" s="671">
        <f>SUM(D10:D16)</f>
        <v>0</v>
      </c>
      <c r="E17" s="252">
        <v>8</v>
      </c>
    </row>
    <row r="18" spans="1:5" ht="25.15" customHeight="1">
      <c r="A18" s="82"/>
      <c r="B18" s="84"/>
      <c r="C18" s="83"/>
      <c r="D18" s="84"/>
      <c r="E18" s="82"/>
    </row>
    <row r="19" spans="1:5" ht="17.25" customHeight="1">
      <c r="A19" s="82"/>
      <c r="B19" s="84"/>
      <c r="C19" s="83"/>
      <c r="D19" s="84"/>
      <c r="E19" s="82"/>
    </row>
    <row r="20" spans="1:5">
      <c r="A20" s="461"/>
      <c r="B20" s="462"/>
      <c r="C20" s="84"/>
      <c r="D20" s="84"/>
      <c r="E20" s="461"/>
    </row>
    <row r="21" spans="1:5">
      <c r="A21" s="369"/>
      <c r="B21" s="316"/>
      <c r="C21" s="316"/>
      <c r="D21" s="316"/>
      <c r="E21" s="369"/>
    </row>
    <row r="22" spans="1:5">
      <c r="A22" s="369"/>
      <c r="B22" s="316"/>
      <c r="C22" s="316"/>
      <c r="D22" s="316"/>
      <c r="E22" s="369"/>
    </row>
    <row r="23" spans="1:5" ht="18.75">
      <c r="A23" s="459" t="s">
        <v>490</v>
      </c>
      <c r="B23" s="317"/>
      <c r="C23" s="460"/>
      <c r="D23" s="460"/>
      <c r="E23" s="100"/>
    </row>
    <row r="24" spans="1:5">
      <c r="A24" s="369"/>
      <c r="B24" s="316"/>
      <c r="C24" s="316"/>
      <c r="D24" s="316"/>
      <c r="E24" s="369"/>
    </row>
    <row r="25" spans="1:5">
      <c r="A25" s="455"/>
      <c r="B25" s="370" t="s">
        <v>152</v>
      </c>
      <c r="C25" s="370"/>
      <c r="D25" s="370"/>
      <c r="E25" s="455"/>
    </row>
    <row r="26" spans="1:5" ht="13.5" thickBot="1">
      <c r="A26" s="369"/>
      <c r="B26" s="316"/>
      <c r="C26" s="316"/>
      <c r="D26" s="316"/>
      <c r="E26" s="369"/>
    </row>
    <row r="27" spans="1:5" ht="17.25" customHeight="1">
      <c r="A27" s="246" t="s">
        <v>136</v>
      </c>
      <c r="B27" s="77" t="s">
        <v>589</v>
      </c>
      <c r="C27" s="78"/>
      <c r="D27" s="246" t="s">
        <v>445</v>
      </c>
      <c r="E27" s="246" t="s">
        <v>136</v>
      </c>
    </row>
    <row r="28" spans="1:5" ht="15.75" customHeight="1" thickBot="1">
      <c r="A28" s="252" t="s">
        <v>137</v>
      </c>
      <c r="B28" s="79" t="s">
        <v>138</v>
      </c>
      <c r="C28" s="80"/>
      <c r="D28" s="252" t="s">
        <v>139</v>
      </c>
      <c r="E28" s="252" t="s">
        <v>137</v>
      </c>
    </row>
    <row r="29" spans="1:5" ht="25.15" customHeight="1">
      <c r="A29" s="253">
        <v>9</v>
      </c>
      <c r="B29" s="1064"/>
      <c r="C29" s="1065"/>
      <c r="D29" s="745" t="s">
        <v>221</v>
      </c>
      <c r="E29" s="253">
        <v>9</v>
      </c>
    </row>
    <row r="30" spans="1:5" ht="25.15" customHeight="1">
      <c r="A30" s="253">
        <v>10</v>
      </c>
      <c r="B30" s="1060"/>
      <c r="C30" s="1061"/>
      <c r="D30" s="746"/>
      <c r="E30" s="253">
        <v>10</v>
      </c>
    </row>
    <row r="31" spans="1:5" ht="25.15" customHeight="1">
      <c r="A31" s="253">
        <v>11</v>
      </c>
      <c r="B31" s="1060"/>
      <c r="C31" s="1061"/>
      <c r="D31" s="746"/>
      <c r="E31" s="253">
        <v>11</v>
      </c>
    </row>
    <row r="32" spans="1:5" ht="25.15" customHeight="1">
      <c r="A32" s="253">
        <v>12</v>
      </c>
      <c r="B32" s="1060"/>
      <c r="C32" s="1061"/>
      <c r="D32" s="746"/>
      <c r="E32" s="253">
        <v>12</v>
      </c>
    </row>
    <row r="33" spans="1:5" ht="25.15" customHeight="1">
      <c r="A33" s="253">
        <v>13</v>
      </c>
      <c r="B33" s="1060"/>
      <c r="C33" s="1061"/>
      <c r="D33" s="746"/>
      <c r="E33" s="253">
        <v>13</v>
      </c>
    </row>
    <row r="34" spans="1:5" ht="25.15" customHeight="1">
      <c r="A34" s="253">
        <v>14</v>
      </c>
      <c r="B34" s="1060"/>
      <c r="C34" s="1061"/>
      <c r="D34" s="746"/>
      <c r="E34" s="253">
        <v>14</v>
      </c>
    </row>
    <row r="35" spans="1:5" ht="25.15" customHeight="1" thickBot="1">
      <c r="A35" s="253">
        <v>15</v>
      </c>
      <c r="B35" s="1062" t="s">
        <v>883</v>
      </c>
      <c r="C35" s="1063"/>
      <c r="D35" s="747"/>
      <c r="E35" s="253">
        <v>15</v>
      </c>
    </row>
    <row r="36" spans="1:5" ht="25.15" customHeight="1" thickBot="1">
      <c r="A36" s="252">
        <v>16</v>
      </c>
      <c r="B36" s="186" t="s">
        <v>172</v>
      </c>
      <c r="C36" s="81"/>
      <c r="D36" s="680">
        <f>SUM(D29:D35)</f>
        <v>0</v>
      </c>
      <c r="E36" s="252">
        <v>16</v>
      </c>
    </row>
    <row r="37" spans="1:5" ht="25.15" customHeight="1">
      <c r="A37" s="82"/>
      <c r="B37" s="83"/>
      <c r="C37" s="84"/>
      <c r="D37" s="84"/>
      <c r="E37" s="82"/>
    </row>
    <row r="38" spans="1:5" ht="30" customHeight="1">
      <c r="A38" s="145" t="s">
        <v>28</v>
      </c>
      <c r="B38" s="42"/>
      <c r="C38" s="57"/>
      <c r="D38" s="57"/>
      <c r="E38" s="57"/>
    </row>
    <row r="43" spans="1:5">
      <c r="B43" s="31"/>
    </row>
  </sheetData>
  <sheetProtection algorithmName="SHA-512" hashValue="BiY3vnHzkR9+I2E2HV3adD+hkUII9okzUJCU93eHaJSmcMjGt/bt4sab2pA24+5hYLCYYw/OHliI7THuVZntYw==" saltValue="tElNHVlH0JuwIJ71QpRvQA==" spinCount="100000" sheet="1" objects="1" scenarios="1"/>
  <mergeCells count="14">
    <mergeCell ref="B15:C15"/>
    <mergeCell ref="B10:C10"/>
    <mergeCell ref="B11:C11"/>
    <mergeCell ref="B12:C12"/>
    <mergeCell ref="B13:C13"/>
    <mergeCell ref="B14:C14"/>
    <mergeCell ref="B34:C34"/>
    <mergeCell ref="B35:C35"/>
    <mergeCell ref="B16:C16"/>
    <mergeCell ref="B29:C29"/>
    <mergeCell ref="B30:C30"/>
    <mergeCell ref="B31:C31"/>
    <mergeCell ref="B32:C32"/>
    <mergeCell ref="B33:C33"/>
  </mergeCells>
  <printOptions horizontalCentered="1"/>
  <pageMargins left="0.67" right="0.9" top="0.67" bottom="0" header="0.5" footer="0.25"/>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E97C2FEF-A009-460F-AA8F-25E8A19D8E37}">
            <xm:f>'11 '!$D$30</xm:f>
            <x14:dxf>
              <fill>
                <patternFill>
                  <bgColor rgb="FFFFFF00"/>
                </patternFill>
              </fill>
            </x14:dxf>
          </x14:cfRule>
          <xm:sqref>D17</xm:sqref>
        </x14:conditionalFormatting>
        <x14:conditionalFormatting xmlns:xm="http://schemas.microsoft.com/office/excel/2006/main">
          <x14:cfRule type="cellIs" priority="1" operator="notEqual" id="{15F01E2A-634C-41EA-A72B-DD2196E345B4}">
            <xm:f>'11 '!$D$31</xm:f>
            <x14:dxf>
              <fill>
                <patternFill>
                  <bgColor rgb="FFFFFF00"/>
                </patternFill>
              </fill>
            </x14:dxf>
          </x14:cfRule>
          <xm:sqref>D36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pageSetUpPr fitToPage="1"/>
  </sheetPr>
  <dimension ref="A1:AG34"/>
  <sheetViews>
    <sheetView showGridLines="0" showOutlineSymbols="0" view="pageBreakPreview" zoomScaleNormal="100" zoomScaleSheetLayoutView="100" workbookViewId="0">
      <selection activeCell="C28" sqref="C28"/>
    </sheetView>
  </sheetViews>
  <sheetFormatPr defaultColWidth="9.28515625" defaultRowHeight="12.75"/>
  <cols>
    <col min="1" max="1" width="9" style="85" customWidth="1"/>
    <col min="2" max="2" width="5" style="87" customWidth="1"/>
    <col min="3" max="3" width="29.28515625" style="87" customWidth="1"/>
    <col min="4" max="8" width="16.28515625" style="87" customWidth="1"/>
    <col min="9" max="9" width="5" style="87" customWidth="1"/>
    <col min="10" max="10" width="9.28515625" style="85"/>
    <col min="11" max="33" width="9.28515625" style="923"/>
    <col min="34" max="16384" width="9.28515625" style="85"/>
  </cols>
  <sheetData>
    <row r="1" spans="1:9">
      <c r="B1" s="755" t="s">
        <v>1021</v>
      </c>
      <c r="C1" s="86"/>
      <c r="D1" s="86"/>
      <c r="E1" s="86"/>
      <c r="F1" s="86"/>
      <c r="G1" s="86"/>
      <c r="H1" s="86"/>
    </row>
    <row r="2" spans="1:9">
      <c r="B2" s="88"/>
      <c r="C2" s="86"/>
      <c r="D2" s="86"/>
      <c r="E2" s="86"/>
      <c r="F2" s="86"/>
      <c r="G2" s="86"/>
      <c r="H2" s="86"/>
    </row>
    <row r="3" spans="1:9" ht="18.75">
      <c r="A3" s="558"/>
      <c r="B3" s="463" t="s">
        <v>1025</v>
      </c>
      <c r="C3" s="648"/>
      <c r="D3" s="649"/>
      <c r="E3" s="649"/>
      <c r="F3" s="649"/>
      <c r="G3" s="649"/>
      <c r="H3" s="649"/>
      <c r="I3" s="650"/>
    </row>
    <row r="4" spans="1:9">
      <c r="A4" s="558"/>
      <c r="B4" s="464"/>
      <c r="C4" s="464"/>
      <c r="D4" s="464"/>
      <c r="E4" s="464"/>
      <c r="F4" s="464"/>
      <c r="G4" s="464"/>
      <c r="H4" s="464"/>
    </row>
    <row r="5" spans="1:9" ht="15.75">
      <c r="A5" s="558"/>
      <c r="B5" s="464"/>
      <c r="C5" s="465" t="s">
        <v>875</v>
      </c>
      <c r="D5" s="464"/>
      <c r="E5" s="464"/>
      <c r="F5" s="464"/>
      <c r="G5" s="464"/>
      <c r="H5" s="464"/>
    </row>
    <row r="6" spans="1:9" ht="15">
      <c r="A6" s="558"/>
      <c r="B6" s="464"/>
      <c r="C6" s="466" t="s">
        <v>850</v>
      </c>
      <c r="D6" s="464"/>
      <c r="E6" s="464"/>
      <c r="F6" s="464"/>
      <c r="G6" s="464"/>
      <c r="H6" s="464"/>
    </row>
    <row r="7" spans="1:9" ht="15">
      <c r="A7" s="558"/>
      <c r="B7" s="464"/>
      <c r="C7" s="466" t="s">
        <v>851</v>
      </c>
      <c r="D7" s="464"/>
      <c r="E7" s="464"/>
      <c r="F7" s="464"/>
      <c r="G7" s="464"/>
      <c r="H7" s="464"/>
    </row>
    <row r="8" spans="1:9" ht="15">
      <c r="A8" s="558"/>
      <c r="B8" s="464"/>
      <c r="C8" s="466"/>
      <c r="D8" s="464"/>
      <c r="E8" s="464"/>
      <c r="F8" s="464"/>
      <c r="G8" s="464"/>
      <c r="H8" s="464"/>
    </row>
    <row r="9" spans="1:9">
      <c r="A9" s="558"/>
      <c r="B9" s="464"/>
      <c r="C9" s="468" t="s">
        <v>793</v>
      </c>
      <c r="D9" s="559"/>
      <c r="E9" s="559"/>
      <c r="F9" s="559"/>
      <c r="G9" s="754" t="s">
        <v>794</v>
      </c>
      <c r="H9" s="754" t="s">
        <v>795</v>
      </c>
    </row>
    <row r="10" spans="1:9" ht="15">
      <c r="A10" s="558"/>
      <c r="B10" s="464"/>
      <c r="C10" s="466"/>
      <c r="D10" s="464"/>
      <c r="E10" s="464"/>
      <c r="F10" s="464"/>
      <c r="G10" s="464"/>
      <c r="H10" s="464"/>
    </row>
    <row r="11" spans="1:9" ht="3.6" customHeight="1" thickBot="1">
      <c r="A11" s="558"/>
      <c r="B11" s="464"/>
      <c r="C11" s="464"/>
      <c r="D11" s="464"/>
      <c r="E11" s="464"/>
      <c r="F11" s="464"/>
      <c r="G11" s="464"/>
      <c r="H11" s="464"/>
    </row>
    <row r="12" spans="1:9" ht="17.25" customHeight="1">
      <c r="A12" s="558"/>
      <c r="B12" s="89" t="s">
        <v>136</v>
      </c>
      <c r="C12" s="89" t="s">
        <v>592</v>
      </c>
      <c r="D12" s="89" t="s">
        <v>511</v>
      </c>
      <c r="E12" s="89" t="s">
        <v>512</v>
      </c>
      <c r="F12" s="89" t="s">
        <v>513</v>
      </c>
      <c r="G12" s="89" t="s">
        <v>514</v>
      </c>
      <c r="H12" s="89" t="s">
        <v>515</v>
      </c>
      <c r="I12" s="89" t="s">
        <v>136</v>
      </c>
    </row>
    <row r="13" spans="1:9" ht="16.5" customHeight="1" thickBot="1">
      <c r="A13" s="558"/>
      <c r="B13" s="90" t="s">
        <v>137</v>
      </c>
      <c r="C13" s="90" t="s">
        <v>138</v>
      </c>
      <c r="D13" s="90" t="s">
        <v>139</v>
      </c>
      <c r="E13" s="90" t="s">
        <v>140</v>
      </c>
      <c r="F13" s="90" t="s">
        <v>141</v>
      </c>
      <c r="G13" s="90" t="s">
        <v>431</v>
      </c>
      <c r="H13" s="90" t="s">
        <v>443</v>
      </c>
      <c r="I13" s="90" t="s">
        <v>137</v>
      </c>
    </row>
    <row r="14" spans="1:9" ht="26.1" customHeight="1">
      <c r="A14" s="558"/>
      <c r="B14" s="91">
        <v>1</v>
      </c>
      <c r="C14" s="92" t="s">
        <v>516</v>
      </c>
      <c r="D14" s="756">
        <v>0</v>
      </c>
      <c r="E14" s="756">
        <v>0</v>
      </c>
      <c r="F14" s="756">
        <v>0</v>
      </c>
      <c r="G14" s="756">
        <v>0</v>
      </c>
      <c r="H14" s="749">
        <f>SUM(D14:G14)</f>
        <v>0</v>
      </c>
      <c r="I14" s="91">
        <v>1</v>
      </c>
    </row>
    <row r="15" spans="1:9" ht="26.1" customHeight="1">
      <c r="A15" s="558"/>
      <c r="B15" s="91">
        <v>2</v>
      </c>
      <c r="C15" s="93" t="s">
        <v>517</v>
      </c>
      <c r="D15" s="757"/>
      <c r="E15" s="757"/>
      <c r="F15" s="757"/>
      <c r="G15" s="757"/>
      <c r="H15" s="750">
        <f>SUM(D15:G15)</f>
        <v>0</v>
      </c>
      <c r="I15" s="91">
        <v>2</v>
      </c>
    </row>
    <row r="16" spans="1:9" ht="26.1" customHeight="1" thickBot="1">
      <c r="A16" s="558"/>
      <c r="B16" s="91">
        <v>3</v>
      </c>
      <c r="C16" s="93" t="s">
        <v>518</v>
      </c>
      <c r="D16" s="758"/>
      <c r="E16" s="758"/>
      <c r="F16" s="758"/>
      <c r="G16" s="758"/>
      <c r="H16" s="751">
        <f>SUM(D16:G16)</f>
        <v>0</v>
      </c>
      <c r="I16" s="91">
        <v>3</v>
      </c>
    </row>
    <row r="17" spans="1:9" ht="30.75" customHeight="1">
      <c r="A17" s="558"/>
      <c r="B17" s="91">
        <v>4</v>
      </c>
      <c r="C17" s="93" t="s">
        <v>519</v>
      </c>
      <c r="D17" s="748">
        <f>IF((D14-D15-D16)&lt;0,0,D14-D15-D16)</f>
        <v>0</v>
      </c>
      <c r="E17" s="748">
        <f>IF((E14-E15-E16)&lt;0,0,E14-E15-E16)</f>
        <v>0</v>
      </c>
      <c r="F17" s="748">
        <f>IF((F14-F15-F16)&lt;0,0,F14-F15-F16)</f>
        <v>0</v>
      </c>
      <c r="G17" s="748">
        <f>IF((G14-G15-G16)&lt;0,0,G14-G15-G16)</f>
        <v>0</v>
      </c>
      <c r="H17" s="749">
        <f>SUM(D17:G17)</f>
        <v>0</v>
      </c>
      <c r="I17" s="91">
        <v>4</v>
      </c>
    </row>
    <row r="18" spans="1:9" ht="37.5" customHeight="1" thickBot="1">
      <c r="A18" s="560" t="s">
        <v>147</v>
      </c>
      <c r="B18" s="91">
        <v>5</v>
      </c>
      <c r="C18" s="93" t="s">
        <v>593</v>
      </c>
      <c r="D18" s="94" t="s">
        <v>520</v>
      </c>
      <c r="E18" s="94" t="s">
        <v>520</v>
      </c>
      <c r="F18" s="94" t="s">
        <v>520</v>
      </c>
      <c r="G18" s="94" t="s">
        <v>520</v>
      </c>
      <c r="H18" s="94" t="s">
        <v>520</v>
      </c>
      <c r="I18" s="91">
        <v>5</v>
      </c>
    </row>
    <row r="19" spans="1:9" ht="26.1" customHeight="1">
      <c r="A19" s="558"/>
      <c r="B19" s="91">
        <v>6</v>
      </c>
      <c r="C19" s="93" t="s">
        <v>521</v>
      </c>
      <c r="D19" s="753">
        <f>D17*0.005</f>
        <v>0</v>
      </c>
      <c r="E19" s="753">
        <f t="shared" ref="E19:G19" si="0">E17*0.005</f>
        <v>0</v>
      </c>
      <c r="F19" s="753">
        <f t="shared" si="0"/>
        <v>0</v>
      </c>
      <c r="G19" s="753">
        <f t="shared" si="0"/>
        <v>0</v>
      </c>
      <c r="H19" s="753">
        <f t="shared" ref="H19:H24" si="1">SUM(D19:G19)</f>
        <v>0</v>
      </c>
      <c r="I19" s="91">
        <v>6</v>
      </c>
    </row>
    <row r="20" spans="1:9" ht="26.1" customHeight="1" thickBot="1">
      <c r="A20" s="558"/>
      <c r="B20" s="91">
        <v>7</v>
      </c>
      <c r="C20" s="93" t="s">
        <v>522</v>
      </c>
      <c r="D20" s="758"/>
      <c r="E20" s="758"/>
      <c r="F20" s="758"/>
      <c r="G20" s="758"/>
      <c r="H20" s="751">
        <f t="shared" si="1"/>
        <v>0</v>
      </c>
      <c r="I20" s="91">
        <v>7</v>
      </c>
    </row>
    <row r="21" spans="1:9" ht="26.1" customHeight="1">
      <c r="A21" s="558"/>
      <c r="B21" s="91">
        <v>8</v>
      </c>
      <c r="C21" s="93" t="s">
        <v>523</v>
      </c>
      <c r="D21" s="748">
        <f>D19+D20</f>
        <v>0</v>
      </c>
      <c r="E21" s="748">
        <f t="shared" ref="E21:G21" si="2">E19+E20</f>
        <v>0</v>
      </c>
      <c r="F21" s="748">
        <f t="shared" si="2"/>
        <v>0</v>
      </c>
      <c r="G21" s="748">
        <f t="shared" si="2"/>
        <v>0</v>
      </c>
      <c r="H21" s="749">
        <f t="shared" si="1"/>
        <v>0</v>
      </c>
      <c r="I21" s="91">
        <v>8</v>
      </c>
    </row>
    <row r="22" spans="1:9" ht="26.1" customHeight="1">
      <c r="A22" s="558"/>
      <c r="B22" s="91">
        <v>9</v>
      </c>
      <c r="C22" s="93" t="s">
        <v>590</v>
      </c>
      <c r="D22" s="757"/>
      <c r="E22" s="757"/>
      <c r="F22" s="757"/>
      <c r="G22" s="757"/>
      <c r="H22" s="750">
        <f t="shared" si="1"/>
        <v>0</v>
      </c>
      <c r="I22" s="91">
        <v>9</v>
      </c>
    </row>
    <row r="23" spans="1:9" ht="26.1" customHeight="1" thickBot="1">
      <c r="A23" s="558"/>
      <c r="B23" s="91">
        <v>10</v>
      </c>
      <c r="C23" s="93" t="s">
        <v>591</v>
      </c>
      <c r="D23" s="758"/>
      <c r="E23" s="758"/>
      <c r="F23" s="758"/>
      <c r="G23" s="758"/>
      <c r="H23" s="751">
        <f t="shared" si="1"/>
        <v>0</v>
      </c>
      <c r="I23" s="91">
        <v>10</v>
      </c>
    </row>
    <row r="24" spans="1:9" ht="36.75" customHeight="1" thickBot="1">
      <c r="A24" s="558"/>
      <c r="B24" s="90">
        <v>11</v>
      </c>
      <c r="C24" s="243" t="s">
        <v>930</v>
      </c>
      <c r="D24" s="890">
        <f t="shared" ref="D24:G24" si="3">SUM(D21:D23)</f>
        <v>0</v>
      </c>
      <c r="E24" s="890">
        <f t="shared" si="3"/>
        <v>0</v>
      </c>
      <c r="F24" s="890">
        <f t="shared" si="3"/>
        <v>0</v>
      </c>
      <c r="G24" s="890">
        <f t="shared" si="3"/>
        <v>0</v>
      </c>
      <c r="H24" s="752">
        <f t="shared" si="1"/>
        <v>0</v>
      </c>
      <c r="I24" s="90">
        <v>11</v>
      </c>
    </row>
    <row r="25" spans="1:9">
      <c r="A25" s="558"/>
      <c r="B25" s="464"/>
      <c r="C25" s="467"/>
      <c r="D25" s="467"/>
      <c r="E25" s="467"/>
      <c r="F25" s="467"/>
      <c r="G25" s="467"/>
      <c r="H25" s="467"/>
      <c r="I25" s="561"/>
    </row>
    <row r="26" spans="1:9" ht="6" customHeight="1">
      <c r="A26" s="558"/>
      <c r="B26" s="464"/>
      <c r="C26" s="464" t="s">
        <v>524</v>
      </c>
      <c r="D26" s="464"/>
      <c r="E26" s="464"/>
      <c r="F26" s="464"/>
      <c r="G26" s="464"/>
      <c r="H26" s="464"/>
    </row>
    <row r="27" spans="1:9">
      <c r="A27" s="558"/>
      <c r="B27" s="464"/>
      <c r="C27" s="468" t="s">
        <v>832</v>
      </c>
      <c r="D27" s="464"/>
      <c r="E27" s="464"/>
      <c r="F27" s="464"/>
      <c r="G27" s="464"/>
      <c r="H27" s="464"/>
    </row>
    <row r="28" spans="1:9" ht="12.75" customHeight="1">
      <c r="A28" s="558"/>
      <c r="B28" s="464"/>
      <c r="C28" s="469" t="s">
        <v>848</v>
      </c>
      <c r="D28" s="464"/>
      <c r="E28" s="464"/>
      <c r="F28" s="464"/>
      <c r="G28" s="464"/>
      <c r="H28" s="464"/>
    </row>
    <row r="29" spans="1:9">
      <c r="A29" s="558"/>
      <c r="B29" s="464"/>
      <c r="C29" s="464"/>
      <c r="D29" s="469"/>
      <c r="E29" s="469"/>
      <c r="F29" s="469"/>
      <c r="G29" s="469"/>
      <c r="H29" s="464"/>
    </row>
    <row r="30" spans="1:9" ht="15">
      <c r="A30" s="558"/>
      <c r="B30" s="464"/>
      <c r="C30" s="466" t="s">
        <v>849</v>
      </c>
      <c r="D30" s="469"/>
      <c r="E30" s="469"/>
      <c r="F30" s="469"/>
      <c r="G30" s="469"/>
      <c r="H30" s="464"/>
    </row>
    <row r="31" spans="1:9" ht="15">
      <c r="A31" s="558"/>
      <c r="B31" s="464"/>
      <c r="C31" s="466" t="s">
        <v>878</v>
      </c>
      <c r="D31" s="464"/>
      <c r="E31" s="464"/>
      <c r="F31" s="464"/>
      <c r="G31" s="464"/>
      <c r="H31" s="464"/>
    </row>
    <row r="32" spans="1:9">
      <c r="A32" s="558"/>
      <c r="B32" s="464"/>
      <c r="C32" s="464"/>
      <c r="D32" s="464"/>
      <c r="E32" s="464"/>
      <c r="F32" s="464"/>
      <c r="G32" s="464"/>
      <c r="H32" s="464"/>
    </row>
    <row r="33" spans="1:9">
      <c r="A33" s="558"/>
      <c r="B33" s="469"/>
      <c r="C33" s="85"/>
      <c r="D33" s="469"/>
      <c r="E33" s="469"/>
      <c r="F33" s="469"/>
      <c r="G33" s="85"/>
      <c r="H33" s="85"/>
      <c r="I33" s="95"/>
    </row>
    <row r="34" spans="1:9">
      <c r="B34" s="95"/>
      <c r="C34" s="96"/>
      <c r="D34" s="95"/>
      <c r="E34" s="95"/>
      <c r="F34" s="95"/>
      <c r="G34" s="95"/>
      <c r="H34" s="95"/>
      <c r="I34" s="95"/>
    </row>
  </sheetData>
  <printOptions horizontalCentered="1"/>
  <pageMargins left="0.67" right="0.9" top="0.67" bottom="0" header="0.5" footer="0.25"/>
  <pageSetup scale="9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pageSetUpPr autoPageBreaks="0"/>
  </sheetPr>
  <dimension ref="A1:AD175"/>
  <sheetViews>
    <sheetView showGridLines="0" showOutlineSymbols="0" view="pageBreakPreview" zoomScale="60" zoomScaleNormal="90" workbookViewId="0">
      <selection activeCell="C28" sqref="C28"/>
    </sheetView>
  </sheetViews>
  <sheetFormatPr defaultColWidth="9.28515625" defaultRowHeight="12.75"/>
  <cols>
    <col min="1" max="1" width="5" style="28" customWidth="1"/>
    <col min="2" max="2" width="45.7109375" style="28" customWidth="1"/>
    <col min="3" max="4" width="19" style="28" customWidth="1"/>
    <col min="5" max="5" width="5" style="28" customWidth="1"/>
    <col min="6" max="6" width="9.28515625" style="28"/>
    <col min="7" max="30" width="9.28515625" style="708"/>
    <col min="31" max="16384" width="9.28515625" style="28"/>
  </cols>
  <sheetData>
    <row r="1" spans="1:5">
      <c r="A1" s="710" t="s">
        <v>1022</v>
      </c>
    </row>
    <row r="2" spans="1:5" ht="11.25" customHeight="1"/>
    <row r="3" spans="1:5" ht="18.75">
      <c r="A3" s="213" t="s">
        <v>525</v>
      </c>
      <c r="B3" s="100"/>
      <c r="C3" s="100"/>
      <c r="D3" s="100"/>
      <c r="E3" s="100"/>
    </row>
    <row r="4" spans="1:5" ht="8.25" customHeight="1">
      <c r="A4" s="214"/>
      <c r="B4" s="214"/>
      <c r="C4" s="214"/>
      <c r="D4" s="214"/>
      <c r="E4" s="214"/>
    </row>
    <row r="5" spans="1:5">
      <c r="A5" s="1066" t="s">
        <v>1013</v>
      </c>
      <c r="B5" s="1066"/>
      <c r="C5" s="1066"/>
      <c r="D5" s="1066"/>
      <c r="E5" s="1066"/>
    </row>
    <row r="6" spans="1:5" ht="13.5" thickBot="1">
      <c r="A6" s="1067"/>
      <c r="B6" s="1067"/>
      <c r="C6" s="1067"/>
      <c r="D6" s="1067"/>
      <c r="E6" s="1067"/>
    </row>
    <row r="7" spans="1:5">
      <c r="A7" s="246" t="s">
        <v>136</v>
      </c>
      <c r="B7" s="979" t="s">
        <v>216</v>
      </c>
      <c r="C7" s="246" t="s">
        <v>526</v>
      </c>
      <c r="D7" s="246" t="s">
        <v>527</v>
      </c>
      <c r="E7" s="246" t="s">
        <v>136</v>
      </c>
    </row>
    <row r="8" spans="1:5">
      <c r="A8" s="247" t="s">
        <v>137</v>
      </c>
      <c r="B8" s="980"/>
      <c r="C8" s="247" t="s">
        <v>528</v>
      </c>
      <c r="D8" s="247" t="s">
        <v>528</v>
      </c>
      <c r="E8" s="247" t="s">
        <v>137</v>
      </c>
    </row>
    <row r="9" spans="1:5" ht="12" customHeight="1" thickBot="1">
      <c r="A9" s="252"/>
      <c r="B9" s="252" t="s">
        <v>138</v>
      </c>
      <c r="C9" s="252" t="s">
        <v>139</v>
      </c>
      <c r="D9" s="252" t="s">
        <v>140</v>
      </c>
      <c r="E9" s="252"/>
    </row>
    <row r="10" spans="1:5" ht="14.1" customHeight="1">
      <c r="A10" s="192" t="s">
        <v>142</v>
      </c>
      <c r="B10" s="193" t="s">
        <v>529</v>
      </c>
      <c r="C10" s="194"/>
      <c r="D10" s="195"/>
      <c r="E10" s="192" t="s">
        <v>142</v>
      </c>
    </row>
    <row r="11" spans="1:5" ht="12" customHeight="1">
      <c r="A11" s="196" t="s">
        <v>142</v>
      </c>
      <c r="B11" s="197" t="s">
        <v>530</v>
      </c>
      <c r="C11" s="198"/>
      <c r="D11" s="199"/>
      <c r="E11" s="196" t="s">
        <v>142</v>
      </c>
    </row>
    <row r="12" spans="1:5" ht="12.75" customHeight="1">
      <c r="A12" s="46">
        <v>1</v>
      </c>
      <c r="B12" s="200" t="s">
        <v>531</v>
      </c>
      <c r="C12" s="715" t="s">
        <v>221</v>
      </c>
      <c r="D12" s="711" t="s">
        <v>221</v>
      </c>
      <c r="E12" s="46">
        <v>1</v>
      </c>
    </row>
    <row r="13" spans="1:5" ht="12.75" customHeight="1">
      <c r="A13" s="46">
        <f>1+A12</f>
        <v>2</v>
      </c>
      <c r="B13" s="200" t="s">
        <v>532</v>
      </c>
      <c r="C13" s="716"/>
      <c r="D13" s="712"/>
      <c r="E13" s="46">
        <f>1+E12</f>
        <v>2</v>
      </c>
    </row>
    <row r="14" spans="1:5" ht="12.75" customHeight="1">
      <c r="A14" s="46">
        <f>1+A13</f>
        <v>3</v>
      </c>
      <c r="B14" s="200" t="s">
        <v>533</v>
      </c>
      <c r="C14" s="716"/>
      <c r="D14" s="712"/>
      <c r="E14" s="46">
        <f>1+E13</f>
        <v>3</v>
      </c>
    </row>
    <row r="15" spans="1:5" ht="12.75" customHeight="1">
      <c r="A15" s="46">
        <f>1+A14</f>
        <v>4</v>
      </c>
      <c r="B15" s="200" t="s">
        <v>534</v>
      </c>
      <c r="C15" s="716"/>
      <c r="D15" s="712"/>
      <c r="E15" s="46">
        <f>1+E14</f>
        <v>4</v>
      </c>
    </row>
    <row r="16" spans="1:5" ht="12.75" customHeight="1">
      <c r="A16" s="46">
        <f>1+A15</f>
        <v>5</v>
      </c>
      <c r="B16" s="200" t="s">
        <v>535</v>
      </c>
      <c r="C16" s="716"/>
      <c r="D16" s="712"/>
      <c r="E16" s="46">
        <f>1+E15</f>
        <v>5</v>
      </c>
    </row>
    <row r="17" spans="1:5" ht="12.75" customHeight="1">
      <c r="A17" s="46">
        <f>1+A16</f>
        <v>6</v>
      </c>
      <c r="B17" s="200" t="s">
        <v>536</v>
      </c>
      <c r="C17" s="716"/>
      <c r="D17" s="712"/>
      <c r="E17" s="46">
        <f>1+E16</f>
        <v>6</v>
      </c>
    </row>
    <row r="18" spans="1:5" ht="12.75" customHeight="1">
      <c r="A18" s="201">
        <v>7</v>
      </c>
      <c r="B18" s="200" t="s">
        <v>539</v>
      </c>
      <c r="C18" s="716"/>
      <c r="D18" s="712"/>
      <c r="E18" s="201">
        <v>7</v>
      </c>
    </row>
    <row r="19" spans="1:5" ht="12.75" customHeight="1" thickBot="1">
      <c r="A19" s="46">
        <v>8</v>
      </c>
      <c r="B19" s="819" t="s">
        <v>890</v>
      </c>
      <c r="C19" s="716"/>
      <c r="D19" s="712"/>
      <c r="E19" s="46">
        <v>8</v>
      </c>
    </row>
    <row r="20" spans="1:5" ht="12.75" customHeight="1">
      <c r="A20" s="46">
        <f>1+A19</f>
        <v>9</v>
      </c>
      <c r="B20" s="200" t="s">
        <v>43</v>
      </c>
      <c r="C20" s="659">
        <f>SUM(C12:C19)</f>
        <v>0</v>
      </c>
      <c r="D20" s="654">
        <f>SUM(D12:D19)</f>
        <v>0</v>
      </c>
      <c r="E20" s="46">
        <f>1+E19</f>
        <v>9</v>
      </c>
    </row>
    <row r="21" spans="1:5" ht="12" customHeight="1">
      <c r="A21" s="202" t="s">
        <v>142</v>
      </c>
      <c r="B21" s="197" t="s">
        <v>540</v>
      </c>
      <c r="C21" s="203"/>
      <c r="D21" s="204"/>
      <c r="E21" s="202" t="s">
        <v>142</v>
      </c>
    </row>
    <row r="22" spans="1:5" ht="12.75" customHeight="1">
      <c r="A22" s="46">
        <v>10</v>
      </c>
      <c r="B22" s="200" t="s">
        <v>541</v>
      </c>
      <c r="C22" s="715" t="s">
        <v>221</v>
      </c>
      <c r="D22" s="711" t="s">
        <v>221</v>
      </c>
      <c r="E22" s="46">
        <v>10</v>
      </c>
    </row>
    <row r="23" spans="1:5" ht="12.75" customHeight="1">
      <c r="A23" s="46">
        <f>1+A22</f>
        <v>11</v>
      </c>
      <c r="B23" s="818" t="s">
        <v>891</v>
      </c>
      <c r="C23" s="716"/>
      <c r="D23" s="712"/>
      <c r="E23" s="46">
        <f>1+E22</f>
        <v>11</v>
      </c>
    </row>
    <row r="24" spans="1:5" ht="12.75" customHeight="1">
      <c r="A24" s="201">
        <f>1+A23</f>
        <v>12</v>
      </c>
      <c r="B24" s="200" t="s">
        <v>542</v>
      </c>
      <c r="C24" s="716"/>
      <c r="D24" s="712"/>
      <c r="E24" s="201">
        <f>1+E23</f>
        <v>12</v>
      </c>
    </row>
    <row r="25" spans="1:5" ht="12.75" customHeight="1">
      <c r="A25" s="201">
        <v>13</v>
      </c>
      <c r="B25" s="200" t="s">
        <v>543</v>
      </c>
      <c r="C25" s="716"/>
      <c r="D25" s="712"/>
      <c r="E25" s="201">
        <v>13</v>
      </c>
    </row>
    <row r="26" spans="1:5" ht="12.75" customHeight="1">
      <c r="A26" s="46">
        <v>14</v>
      </c>
      <c r="B26" s="200" t="s">
        <v>544</v>
      </c>
      <c r="C26" s="716"/>
      <c r="D26" s="712"/>
      <c r="E26" s="46">
        <v>14</v>
      </c>
    </row>
    <row r="27" spans="1:5" ht="12.75" customHeight="1">
      <c r="A27" s="46">
        <f>1+A26</f>
        <v>15</v>
      </c>
      <c r="B27" s="200" t="s">
        <v>546</v>
      </c>
      <c r="C27" s="716"/>
      <c r="D27" s="712"/>
      <c r="E27" s="46">
        <f>1+E26</f>
        <v>15</v>
      </c>
    </row>
    <row r="28" spans="1:5" ht="12.75" customHeight="1">
      <c r="A28" s="46">
        <f>1+A27</f>
        <v>16</v>
      </c>
      <c r="B28" s="200" t="s">
        <v>547</v>
      </c>
      <c r="C28" s="716"/>
      <c r="D28" s="712"/>
      <c r="E28" s="46">
        <f>1+E27</f>
        <v>16</v>
      </c>
    </row>
    <row r="29" spans="1:5" ht="12.75" customHeight="1">
      <c r="A29" s="46">
        <f>1+A28</f>
        <v>17</v>
      </c>
      <c r="B29" s="200" t="s">
        <v>548</v>
      </c>
      <c r="C29" s="716"/>
      <c r="D29" s="712"/>
      <c r="E29" s="46">
        <f>1+E28</f>
        <v>17</v>
      </c>
    </row>
    <row r="30" spans="1:5" ht="12.75" customHeight="1">
      <c r="A30" s="46">
        <f>1+A29</f>
        <v>18</v>
      </c>
      <c r="B30" s="200" t="s">
        <v>549</v>
      </c>
      <c r="C30" s="716"/>
      <c r="D30" s="712"/>
      <c r="E30" s="46">
        <f>1+E29</f>
        <v>18</v>
      </c>
    </row>
    <row r="31" spans="1:5" ht="12.75" customHeight="1">
      <c r="A31" s="46">
        <f>1+A30</f>
        <v>19</v>
      </c>
      <c r="B31" s="200" t="s">
        <v>550</v>
      </c>
      <c r="C31" s="716"/>
      <c r="D31" s="712"/>
      <c r="E31" s="46">
        <f>1+E30</f>
        <v>19</v>
      </c>
    </row>
    <row r="32" spans="1:5" ht="12.75" customHeight="1" thickBot="1">
      <c r="A32" s="201">
        <v>20</v>
      </c>
      <c r="B32" s="817" t="s">
        <v>892</v>
      </c>
      <c r="C32" s="759"/>
      <c r="D32" s="717"/>
      <c r="E32" s="201">
        <v>20</v>
      </c>
    </row>
    <row r="33" spans="1:5" ht="12.75" customHeight="1" thickBot="1">
      <c r="A33" s="46">
        <v>21</v>
      </c>
      <c r="B33" s="205" t="s">
        <v>44</v>
      </c>
      <c r="C33" s="659">
        <f>SUM(C22:C32)</f>
        <v>0</v>
      </c>
      <c r="D33" s="654">
        <f>SUM(D22:D32)</f>
        <v>0</v>
      </c>
      <c r="E33" s="46">
        <v>21</v>
      </c>
    </row>
    <row r="34" spans="1:5" ht="17.25" customHeight="1" thickBot="1">
      <c r="A34" s="46">
        <f>1+A33</f>
        <v>22</v>
      </c>
      <c r="B34" s="244" t="s">
        <v>45</v>
      </c>
      <c r="C34" s="660">
        <f>C20+C33</f>
        <v>0</v>
      </c>
      <c r="D34" s="656">
        <f>D20+D33</f>
        <v>0</v>
      </c>
      <c r="E34" s="46">
        <f>1+E33</f>
        <v>22</v>
      </c>
    </row>
    <row r="35" spans="1:5" ht="16.899999999999999" customHeight="1">
      <c r="A35" s="196" t="s">
        <v>142</v>
      </c>
      <c r="B35" s="206" t="s">
        <v>551</v>
      </c>
      <c r="C35" s="207"/>
      <c r="D35" s="208"/>
      <c r="E35" s="196" t="s">
        <v>142</v>
      </c>
    </row>
    <row r="36" spans="1:5" ht="12" customHeight="1">
      <c r="A36" s="196" t="s">
        <v>142</v>
      </c>
      <c r="B36" s="197" t="s">
        <v>552</v>
      </c>
      <c r="C36" s="198"/>
      <c r="D36" s="199"/>
      <c r="E36" s="196" t="s">
        <v>142</v>
      </c>
    </row>
    <row r="37" spans="1:5" ht="12.75" customHeight="1">
      <c r="A37" s="46">
        <v>23</v>
      </c>
      <c r="B37" s="200" t="s">
        <v>553</v>
      </c>
      <c r="C37" s="715">
        <v>0</v>
      </c>
      <c r="D37" s="711">
        <v>0</v>
      </c>
      <c r="E37" s="46">
        <v>23</v>
      </c>
    </row>
    <row r="38" spans="1:5" ht="12" customHeight="1">
      <c r="A38" s="202" t="s">
        <v>142</v>
      </c>
      <c r="B38" s="197" t="s">
        <v>554</v>
      </c>
      <c r="C38" s="203"/>
      <c r="D38" s="204"/>
      <c r="E38" s="202" t="s">
        <v>142</v>
      </c>
    </row>
    <row r="39" spans="1:5" ht="12" customHeight="1">
      <c r="A39" s="46">
        <v>24</v>
      </c>
      <c r="B39" s="200" t="s">
        <v>555</v>
      </c>
      <c r="C39" s="715" t="s">
        <v>221</v>
      </c>
      <c r="D39" s="697" t="s">
        <v>221</v>
      </c>
      <c r="E39" s="46">
        <v>24</v>
      </c>
    </row>
    <row r="40" spans="1:5" ht="12" customHeight="1">
      <c r="A40" s="46">
        <f t="shared" ref="A40:A57" si="0">1+A39</f>
        <v>25</v>
      </c>
      <c r="B40" s="200" t="s">
        <v>562</v>
      </c>
      <c r="C40" s="716"/>
      <c r="D40" s="698"/>
      <c r="E40" s="46">
        <f t="shared" ref="E40:E57" si="1">1+E39</f>
        <v>25</v>
      </c>
    </row>
    <row r="41" spans="1:5" ht="12" customHeight="1">
      <c r="A41" s="46">
        <f t="shared" si="0"/>
        <v>26</v>
      </c>
      <c r="B41" s="200" t="s">
        <v>563</v>
      </c>
      <c r="C41" s="716"/>
      <c r="D41" s="698"/>
      <c r="E41" s="46">
        <f t="shared" si="1"/>
        <v>26</v>
      </c>
    </row>
    <row r="42" spans="1:5" ht="12" customHeight="1">
      <c r="A42" s="46">
        <f t="shared" si="0"/>
        <v>27</v>
      </c>
      <c r="B42" s="200" t="s">
        <v>564</v>
      </c>
      <c r="C42" s="716"/>
      <c r="D42" s="698"/>
      <c r="E42" s="46">
        <f t="shared" si="1"/>
        <v>27</v>
      </c>
    </row>
    <row r="43" spans="1:5" ht="12" customHeight="1">
      <c r="A43" s="46">
        <f t="shared" si="0"/>
        <v>28</v>
      </c>
      <c r="B43" s="200" t="s">
        <v>565</v>
      </c>
      <c r="C43" s="716"/>
      <c r="D43" s="698"/>
      <c r="E43" s="46">
        <f t="shared" si="1"/>
        <v>28</v>
      </c>
    </row>
    <row r="44" spans="1:5" ht="12" customHeight="1">
      <c r="A44" s="46">
        <f t="shared" si="0"/>
        <v>29</v>
      </c>
      <c r="B44" s="200" t="s">
        <v>568</v>
      </c>
      <c r="C44" s="716"/>
      <c r="D44" s="698"/>
      <c r="E44" s="46">
        <f t="shared" si="1"/>
        <v>29</v>
      </c>
    </row>
    <row r="45" spans="1:5" ht="12" customHeight="1">
      <c r="A45" s="46">
        <f t="shared" si="0"/>
        <v>30</v>
      </c>
      <c r="B45" s="200" t="s">
        <v>569</v>
      </c>
      <c r="C45" s="716"/>
      <c r="D45" s="698"/>
      <c r="E45" s="46">
        <f t="shared" si="1"/>
        <v>30</v>
      </c>
    </row>
    <row r="46" spans="1:5" ht="12" customHeight="1">
      <c r="A46" s="46">
        <f t="shared" si="0"/>
        <v>31</v>
      </c>
      <c r="B46" s="200" t="s">
        <v>570</v>
      </c>
      <c r="C46" s="716"/>
      <c r="D46" s="698"/>
      <c r="E46" s="46">
        <f t="shared" si="1"/>
        <v>31</v>
      </c>
    </row>
    <row r="47" spans="1:5" ht="12" customHeight="1">
      <c r="A47" s="46">
        <f t="shared" si="0"/>
        <v>32</v>
      </c>
      <c r="B47" s="200" t="s">
        <v>571</v>
      </c>
      <c r="C47" s="716"/>
      <c r="D47" s="698"/>
      <c r="E47" s="46">
        <f t="shared" si="1"/>
        <v>32</v>
      </c>
    </row>
    <row r="48" spans="1:5" ht="12" customHeight="1">
      <c r="A48" s="46">
        <f t="shared" si="0"/>
        <v>33</v>
      </c>
      <c r="B48" s="200" t="s">
        <v>572</v>
      </c>
      <c r="C48" s="716"/>
      <c r="D48" s="698"/>
      <c r="E48" s="46">
        <f t="shared" si="1"/>
        <v>33</v>
      </c>
    </row>
    <row r="49" spans="1:5" ht="12" customHeight="1">
      <c r="A49" s="46">
        <f t="shared" si="0"/>
        <v>34</v>
      </c>
      <c r="B49" s="200" t="s">
        <v>573</v>
      </c>
      <c r="C49" s="716"/>
      <c r="D49" s="698"/>
      <c r="E49" s="46">
        <f t="shared" si="1"/>
        <v>34</v>
      </c>
    </row>
    <row r="50" spans="1:5" ht="12" customHeight="1">
      <c r="A50" s="46">
        <f t="shared" si="0"/>
        <v>35</v>
      </c>
      <c r="B50" s="200" t="s">
        <v>574</v>
      </c>
      <c r="C50" s="716"/>
      <c r="D50" s="698"/>
      <c r="E50" s="46">
        <f t="shared" si="1"/>
        <v>35</v>
      </c>
    </row>
    <row r="51" spans="1:5" ht="12" customHeight="1">
      <c r="A51" s="46">
        <f t="shared" si="0"/>
        <v>36</v>
      </c>
      <c r="B51" s="200" t="s">
        <v>575</v>
      </c>
      <c r="C51" s="716"/>
      <c r="D51" s="698"/>
      <c r="E51" s="46">
        <f t="shared" si="1"/>
        <v>36</v>
      </c>
    </row>
    <row r="52" spans="1:5" ht="12" customHeight="1">
      <c r="A52" s="46">
        <f t="shared" si="0"/>
        <v>37</v>
      </c>
      <c r="B52" s="200" t="s">
        <v>577</v>
      </c>
      <c r="C52" s="716"/>
      <c r="D52" s="698"/>
      <c r="E52" s="46">
        <f t="shared" si="1"/>
        <v>37</v>
      </c>
    </row>
    <row r="53" spans="1:5" ht="12" customHeight="1">
      <c r="A53" s="46">
        <f t="shared" si="0"/>
        <v>38</v>
      </c>
      <c r="B53" s="200" t="s">
        <v>578</v>
      </c>
      <c r="C53" s="716"/>
      <c r="D53" s="698"/>
      <c r="E53" s="46">
        <f t="shared" si="1"/>
        <v>38</v>
      </c>
    </row>
    <row r="54" spans="1:5" ht="12" customHeight="1">
      <c r="A54" s="201">
        <f t="shared" si="0"/>
        <v>39</v>
      </c>
      <c r="B54" s="200" t="s">
        <v>579</v>
      </c>
      <c r="C54" s="716"/>
      <c r="D54" s="698"/>
      <c r="E54" s="201">
        <f t="shared" si="1"/>
        <v>39</v>
      </c>
    </row>
    <row r="55" spans="1:5" ht="12" customHeight="1">
      <c r="A55" s="201">
        <f t="shared" si="0"/>
        <v>40</v>
      </c>
      <c r="B55" s="200" t="s">
        <v>580</v>
      </c>
      <c r="C55" s="716"/>
      <c r="D55" s="698"/>
      <c r="E55" s="201">
        <f t="shared" si="1"/>
        <v>40</v>
      </c>
    </row>
    <row r="56" spans="1:5" ht="12" customHeight="1">
      <c r="A56" s="201">
        <f t="shared" si="0"/>
        <v>41</v>
      </c>
      <c r="B56" s="200" t="s">
        <v>581</v>
      </c>
      <c r="C56" s="716"/>
      <c r="D56" s="698"/>
      <c r="E56" s="201">
        <f t="shared" si="1"/>
        <v>41</v>
      </c>
    </row>
    <row r="57" spans="1:5">
      <c r="A57" s="201">
        <f t="shared" si="0"/>
        <v>42</v>
      </c>
      <c r="B57" s="200" t="s">
        <v>582</v>
      </c>
      <c r="C57" s="716"/>
      <c r="D57" s="698"/>
      <c r="E57" s="201">
        <f t="shared" si="1"/>
        <v>42</v>
      </c>
    </row>
    <row r="58" spans="1:5" ht="12" customHeight="1" thickBot="1">
      <c r="A58" s="201">
        <v>43</v>
      </c>
      <c r="B58" s="200" t="s">
        <v>602</v>
      </c>
      <c r="C58" s="716"/>
      <c r="D58" s="698"/>
      <c r="E58" s="201">
        <v>43</v>
      </c>
    </row>
    <row r="59" spans="1:5" ht="13.5" thickBot="1">
      <c r="A59" s="209">
        <v>44</v>
      </c>
      <c r="B59" s="187" t="s">
        <v>46</v>
      </c>
      <c r="C59" s="663">
        <f>SUM(C39:C58)</f>
        <v>0</v>
      </c>
      <c r="D59" s="664">
        <f>SUM(D39:D58)</f>
        <v>0</v>
      </c>
      <c r="E59" s="209">
        <v>44</v>
      </c>
    </row>
    <row r="60" spans="1:5" ht="15.75" customHeight="1">
      <c r="A60" s="97"/>
      <c r="B60" s="34"/>
      <c r="C60" s="34"/>
      <c r="D60" s="34"/>
    </row>
    <row r="61" spans="1:5" ht="18.75">
      <c r="A61" s="145" t="s">
        <v>146</v>
      </c>
      <c r="B61" s="42"/>
      <c r="C61" s="42"/>
      <c r="D61" s="42"/>
      <c r="E61" s="42"/>
    </row>
    <row r="62" spans="1:5" ht="4.1500000000000004" customHeight="1"/>
    <row r="65" spans="2:2">
      <c r="B65" s="31"/>
    </row>
    <row r="165" ht="6" customHeight="1"/>
    <row r="175" ht="6" customHeight="1"/>
  </sheetData>
  <sheetProtection algorithmName="SHA-512" hashValue="/kloyI8aG1jjJG/4YlKYR5lZIC7Vs1PsjTSZnIBl4lGldsdJ7o5S+Mkb85uGymIe2/CE37y7JJazE/9dCRlyZA==" saltValue="WlZ8Sby9/Q5n6qu0OlqK/g==" spinCount="100000" sheet="1" objects="1" scenarios="1"/>
  <mergeCells count="2">
    <mergeCell ref="B7:B8"/>
    <mergeCell ref="A5:E6"/>
  </mergeCells>
  <printOptions horizontalCentered="1"/>
  <pageMargins left="0.67" right="0.9" top="0.67" bottom="0" header="0.5" footer="0.25"/>
  <pageSetup scale="96"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DBB4742B-B6E3-432F-833C-CCEBC79270F7}">
            <xm:f>'29'!$F$17</xm:f>
            <x14:dxf>
              <fill>
                <patternFill>
                  <bgColor rgb="FFFFFF00"/>
                </patternFill>
              </fill>
            </x14:dxf>
          </x14:cfRule>
          <xm:sqref>C25</xm:sqref>
        </x14:conditionalFormatting>
        <x14:conditionalFormatting xmlns:xm="http://schemas.microsoft.com/office/excel/2006/main">
          <x14:cfRule type="cellIs" priority="1" operator="notEqual" id="{105C380C-424E-4182-8E69-4542557FC12C}">
            <xm:f>'29'!$F$35</xm:f>
            <x14:dxf>
              <fill>
                <patternFill>
                  <bgColor rgb="FFFFFF00"/>
                </patternFill>
              </fill>
            </x14:dxf>
          </x14:cfRule>
          <xm:sqref>C31</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pageSetUpPr autoPageBreaks="0"/>
  </sheetPr>
  <dimension ref="A1:AD62"/>
  <sheetViews>
    <sheetView showGridLines="0" showOutlineSymbols="0" view="pageBreakPreview" zoomScale="60" zoomScaleNormal="90" workbookViewId="0">
      <selection activeCell="C28" sqref="C28"/>
    </sheetView>
  </sheetViews>
  <sheetFormatPr defaultColWidth="9.28515625" defaultRowHeight="12.75"/>
  <cols>
    <col min="1" max="1" width="5" style="28" customWidth="1"/>
    <col min="2" max="2" width="46" style="28" customWidth="1"/>
    <col min="3" max="4" width="19" style="28" customWidth="1"/>
    <col min="5" max="5" width="5.5703125" style="28" customWidth="1"/>
    <col min="6" max="6" width="9.28515625" style="28"/>
    <col min="7" max="30" width="9.28515625" style="708"/>
    <col min="31" max="16384" width="9.28515625" style="28"/>
  </cols>
  <sheetData>
    <row r="1" spans="1:5">
      <c r="A1" s="710" t="s">
        <v>1022</v>
      </c>
    </row>
    <row r="3" spans="1:5" ht="21" customHeight="1">
      <c r="A3" s="213" t="s">
        <v>603</v>
      </c>
      <c r="B3" s="100"/>
      <c r="C3" s="100"/>
      <c r="D3" s="100"/>
      <c r="E3" s="368"/>
    </row>
    <row r="4" spans="1:5" ht="4.5" customHeight="1" thickBot="1">
      <c r="A4" s="214"/>
      <c r="B4" s="214"/>
      <c r="C4" s="214"/>
      <c r="D4" s="214"/>
      <c r="E4" s="316"/>
    </row>
    <row r="5" spans="1:5">
      <c r="A5" s="246" t="s">
        <v>136</v>
      </c>
      <c r="B5" s="979" t="s">
        <v>216</v>
      </c>
      <c r="C5" s="246" t="s">
        <v>526</v>
      </c>
      <c r="D5" s="246" t="s">
        <v>527</v>
      </c>
      <c r="E5" s="246" t="s">
        <v>136</v>
      </c>
    </row>
    <row r="6" spans="1:5">
      <c r="A6" s="247" t="s">
        <v>137</v>
      </c>
      <c r="B6" s="980"/>
      <c r="C6" s="247" t="s">
        <v>528</v>
      </c>
      <c r="D6" s="247" t="s">
        <v>528</v>
      </c>
      <c r="E6" s="247" t="s">
        <v>137</v>
      </c>
    </row>
    <row r="7" spans="1:5" ht="13.5" thickBot="1">
      <c r="A7" s="252"/>
      <c r="B7" s="252" t="s">
        <v>138</v>
      </c>
      <c r="C7" s="252" t="s">
        <v>139</v>
      </c>
      <c r="D7" s="252" t="s">
        <v>140</v>
      </c>
      <c r="E7" s="252"/>
    </row>
    <row r="8" spans="1:5">
      <c r="A8" s="192" t="s">
        <v>142</v>
      </c>
      <c r="B8" s="210" t="s">
        <v>604</v>
      </c>
      <c r="C8" s="211"/>
      <c r="D8" s="212"/>
      <c r="E8" s="192" t="s">
        <v>142</v>
      </c>
    </row>
    <row r="9" spans="1:5">
      <c r="A9" s="196" t="s">
        <v>142</v>
      </c>
      <c r="B9" s="197" t="s">
        <v>605</v>
      </c>
      <c r="C9" s="211"/>
      <c r="D9" s="212"/>
      <c r="E9" s="196" t="s">
        <v>142</v>
      </c>
    </row>
    <row r="10" spans="1:5">
      <c r="A10" s="196" t="s">
        <v>142</v>
      </c>
      <c r="B10" s="197" t="s">
        <v>606</v>
      </c>
      <c r="C10" s="211"/>
      <c r="D10" s="212"/>
      <c r="E10" s="196" t="s">
        <v>142</v>
      </c>
    </row>
    <row r="11" spans="1:5">
      <c r="A11" s="46">
        <v>45</v>
      </c>
      <c r="B11" s="200" t="s">
        <v>607</v>
      </c>
      <c r="C11" s="715" t="s">
        <v>221</v>
      </c>
      <c r="D11" s="697">
        <v>0</v>
      </c>
      <c r="E11" s="46">
        <v>45</v>
      </c>
    </row>
    <row r="12" spans="1:5">
      <c r="A12" s="46">
        <f t="shared" ref="A12:A33" si="0">1+A11</f>
        <v>46</v>
      </c>
      <c r="B12" s="200" t="s">
        <v>608</v>
      </c>
      <c r="C12" s="716"/>
      <c r="D12" s="698"/>
      <c r="E12" s="46">
        <f t="shared" ref="E12:E33" si="1">1+E11</f>
        <v>46</v>
      </c>
    </row>
    <row r="13" spans="1:5">
      <c r="A13" s="46">
        <f t="shared" si="0"/>
        <v>47</v>
      </c>
      <c r="B13" s="200" t="s">
        <v>609</v>
      </c>
      <c r="C13" s="716"/>
      <c r="D13" s="698"/>
      <c r="E13" s="46">
        <f t="shared" si="1"/>
        <v>47</v>
      </c>
    </row>
    <row r="14" spans="1:5">
      <c r="A14" s="46">
        <f t="shared" si="0"/>
        <v>48</v>
      </c>
      <c r="B14" s="200" t="s">
        <v>610</v>
      </c>
      <c r="C14" s="716"/>
      <c r="D14" s="698"/>
      <c r="E14" s="46">
        <f t="shared" si="1"/>
        <v>48</v>
      </c>
    </row>
    <row r="15" spans="1:5">
      <c r="A15" s="46">
        <f t="shared" si="0"/>
        <v>49</v>
      </c>
      <c r="B15" s="200" t="s">
        <v>611</v>
      </c>
      <c r="C15" s="716"/>
      <c r="D15" s="698"/>
      <c r="E15" s="46">
        <f t="shared" si="1"/>
        <v>49</v>
      </c>
    </row>
    <row r="16" spans="1:5">
      <c r="A16" s="46">
        <f t="shared" si="0"/>
        <v>50</v>
      </c>
      <c r="B16" s="200" t="s">
        <v>612</v>
      </c>
      <c r="C16" s="716"/>
      <c r="D16" s="698"/>
      <c r="E16" s="46">
        <f t="shared" si="1"/>
        <v>50</v>
      </c>
    </row>
    <row r="17" spans="1:5">
      <c r="A17" s="46">
        <f t="shared" si="0"/>
        <v>51</v>
      </c>
      <c r="B17" s="200" t="s">
        <v>613</v>
      </c>
      <c r="C17" s="716"/>
      <c r="D17" s="698"/>
      <c r="E17" s="46">
        <f t="shared" si="1"/>
        <v>51</v>
      </c>
    </row>
    <row r="18" spans="1:5">
      <c r="A18" s="46">
        <f t="shared" si="0"/>
        <v>52</v>
      </c>
      <c r="B18" s="200" t="s">
        <v>614</v>
      </c>
      <c r="C18" s="716"/>
      <c r="D18" s="698"/>
      <c r="E18" s="46">
        <f t="shared" si="1"/>
        <v>52</v>
      </c>
    </row>
    <row r="19" spans="1:5">
      <c r="A19" s="46">
        <f t="shared" si="0"/>
        <v>53</v>
      </c>
      <c r="B19" s="200" t="s">
        <v>615</v>
      </c>
      <c r="C19" s="716"/>
      <c r="D19" s="698"/>
      <c r="E19" s="46">
        <f t="shared" si="1"/>
        <v>53</v>
      </c>
    </row>
    <row r="20" spans="1:5">
      <c r="A20" s="46">
        <f t="shared" si="0"/>
        <v>54</v>
      </c>
      <c r="B20" s="200" t="s">
        <v>616</v>
      </c>
      <c r="C20" s="716"/>
      <c r="D20" s="698"/>
      <c r="E20" s="46">
        <f t="shared" si="1"/>
        <v>54</v>
      </c>
    </row>
    <row r="21" spans="1:5">
      <c r="A21" s="46">
        <f t="shared" si="0"/>
        <v>55</v>
      </c>
      <c r="B21" s="200" t="s">
        <v>618</v>
      </c>
      <c r="C21" s="716"/>
      <c r="D21" s="698"/>
      <c r="E21" s="46">
        <f t="shared" si="1"/>
        <v>55</v>
      </c>
    </row>
    <row r="22" spans="1:5">
      <c r="A22" s="46">
        <f t="shared" si="0"/>
        <v>56</v>
      </c>
      <c r="B22" s="200" t="s">
        <v>619</v>
      </c>
      <c r="C22" s="716"/>
      <c r="D22" s="698"/>
      <c r="E22" s="46">
        <f t="shared" si="1"/>
        <v>56</v>
      </c>
    </row>
    <row r="23" spans="1:5">
      <c r="A23" s="46">
        <f t="shared" si="0"/>
        <v>57</v>
      </c>
      <c r="B23" s="200" t="s">
        <v>621</v>
      </c>
      <c r="C23" s="716"/>
      <c r="D23" s="698"/>
      <c r="E23" s="46">
        <f t="shared" si="1"/>
        <v>57</v>
      </c>
    </row>
    <row r="24" spans="1:5">
      <c r="A24" s="46">
        <f t="shared" si="0"/>
        <v>58</v>
      </c>
      <c r="B24" s="200" t="s">
        <v>623</v>
      </c>
      <c r="C24" s="716"/>
      <c r="D24" s="698"/>
      <c r="E24" s="46">
        <f t="shared" si="1"/>
        <v>58</v>
      </c>
    </row>
    <row r="25" spans="1:5">
      <c r="A25" s="46">
        <f t="shared" si="0"/>
        <v>59</v>
      </c>
      <c r="B25" s="200" t="s">
        <v>625</v>
      </c>
      <c r="C25" s="716"/>
      <c r="D25" s="698"/>
      <c r="E25" s="46">
        <f t="shared" si="1"/>
        <v>59</v>
      </c>
    </row>
    <row r="26" spans="1:5">
      <c r="A26" s="46">
        <f t="shared" si="0"/>
        <v>60</v>
      </c>
      <c r="B26" s="200" t="s">
        <v>626</v>
      </c>
      <c r="C26" s="716"/>
      <c r="D26" s="698"/>
      <c r="E26" s="46">
        <f t="shared" si="1"/>
        <v>60</v>
      </c>
    </row>
    <row r="27" spans="1:5">
      <c r="A27" s="46">
        <f t="shared" si="0"/>
        <v>61</v>
      </c>
      <c r="B27" s="200" t="s">
        <v>627</v>
      </c>
      <c r="C27" s="716"/>
      <c r="D27" s="698"/>
      <c r="E27" s="46">
        <f t="shared" si="1"/>
        <v>61</v>
      </c>
    </row>
    <row r="28" spans="1:5">
      <c r="A28" s="46">
        <f t="shared" si="0"/>
        <v>62</v>
      </c>
      <c r="B28" s="200" t="s">
        <v>628</v>
      </c>
      <c r="C28" s="716"/>
      <c r="D28" s="698"/>
      <c r="E28" s="46">
        <f t="shared" si="1"/>
        <v>62</v>
      </c>
    </row>
    <row r="29" spans="1:5">
      <c r="A29" s="46">
        <f t="shared" si="0"/>
        <v>63</v>
      </c>
      <c r="B29" s="200" t="s">
        <v>629</v>
      </c>
      <c r="C29" s="716"/>
      <c r="D29" s="698"/>
      <c r="E29" s="46">
        <f t="shared" si="1"/>
        <v>63</v>
      </c>
    </row>
    <row r="30" spans="1:5">
      <c r="A30" s="46">
        <f t="shared" si="0"/>
        <v>64</v>
      </c>
      <c r="B30" s="200" t="s">
        <v>630</v>
      </c>
      <c r="C30" s="716"/>
      <c r="D30" s="698"/>
      <c r="E30" s="46">
        <f t="shared" si="1"/>
        <v>64</v>
      </c>
    </row>
    <row r="31" spans="1:5">
      <c r="A31" s="46">
        <f t="shared" si="0"/>
        <v>65</v>
      </c>
      <c r="B31" s="200" t="s">
        <v>631</v>
      </c>
      <c r="C31" s="716"/>
      <c r="D31" s="698"/>
      <c r="E31" s="46">
        <f t="shared" si="1"/>
        <v>65</v>
      </c>
    </row>
    <row r="32" spans="1:5" ht="13.5" thickBot="1">
      <c r="A32" s="46">
        <f t="shared" si="0"/>
        <v>66</v>
      </c>
      <c r="B32" s="200" t="s">
        <v>632</v>
      </c>
      <c r="C32" s="716"/>
      <c r="D32" s="698"/>
      <c r="E32" s="46">
        <f t="shared" si="1"/>
        <v>66</v>
      </c>
    </row>
    <row r="33" spans="1:5">
      <c r="A33" s="46">
        <f t="shared" si="0"/>
        <v>67</v>
      </c>
      <c r="B33" s="200" t="s">
        <v>47</v>
      </c>
      <c r="C33" s="659">
        <f>SUM(C11:C32)</f>
        <v>0</v>
      </c>
      <c r="D33" s="653">
        <f>SUM(D11:D32)</f>
        <v>0</v>
      </c>
      <c r="E33" s="46">
        <f t="shared" si="1"/>
        <v>67</v>
      </c>
    </row>
    <row r="34" spans="1:5">
      <c r="A34" s="202" t="s">
        <v>142</v>
      </c>
      <c r="B34" s="197" t="s">
        <v>633</v>
      </c>
      <c r="C34" s="203"/>
      <c r="D34" s="204"/>
      <c r="E34" s="202" t="s">
        <v>142</v>
      </c>
    </row>
    <row r="35" spans="1:5">
      <c r="A35" s="46">
        <v>68</v>
      </c>
      <c r="B35" s="200" t="s">
        <v>634</v>
      </c>
      <c r="C35" s="715" t="s">
        <v>221</v>
      </c>
      <c r="D35" s="711" t="s">
        <v>221</v>
      </c>
      <c r="E35" s="46">
        <v>68</v>
      </c>
    </row>
    <row r="36" spans="1:5">
      <c r="A36" s="46">
        <f>1+A35</f>
        <v>69</v>
      </c>
      <c r="B36" s="200" t="s">
        <v>635</v>
      </c>
      <c r="C36" s="716"/>
      <c r="D36" s="698"/>
      <c r="E36" s="46">
        <f>1+E35</f>
        <v>69</v>
      </c>
    </row>
    <row r="37" spans="1:5">
      <c r="A37" s="46">
        <f>1+A36</f>
        <v>70</v>
      </c>
      <c r="B37" s="200" t="s">
        <v>636</v>
      </c>
      <c r="C37" s="716"/>
      <c r="D37" s="698"/>
      <c r="E37" s="46">
        <f>1+E36</f>
        <v>70</v>
      </c>
    </row>
    <row r="38" spans="1:5" ht="13.5" thickBot="1">
      <c r="A38" s="46">
        <f>1+A37</f>
        <v>71</v>
      </c>
      <c r="B38" s="200" t="s">
        <v>637</v>
      </c>
      <c r="C38" s="716"/>
      <c r="D38" s="698"/>
      <c r="E38" s="46">
        <f>1+E37</f>
        <v>71</v>
      </c>
    </row>
    <row r="39" spans="1:5">
      <c r="A39" s="46">
        <f>1+A38</f>
        <v>72</v>
      </c>
      <c r="B39" s="200" t="s">
        <v>48</v>
      </c>
      <c r="C39" s="659">
        <f>SUM(C35:C38)</f>
        <v>0</v>
      </c>
      <c r="D39" s="653">
        <f>SUM(D35:D38)</f>
        <v>0</v>
      </c>
      <c r="E39" s="46">
        <f>1+E38</f>
        <v>72</v>
      </c>
    </row>
    <row r="40" spans="1:5">
      <c r="A40" s="202" t="s">
        <v>142</v>
      </c>
      <c r="B40" s="197" t="s">
        <v>239</v>
      </c>
      <c r="C40" s="203"/>
      <c r="D40" s="204"/>
      <c r="E40" s="202" t="s">
        <v>142</v>
      </c>
    </row>
    <row r="41" spans="1:5">
      <c r="A41" s="46">
        <v>73</v>
      </c>
      <c r="B41" s="200" t="s">
        <v>638</v>
      </c>
      <c r="C41" s="715" t="s">
        <v>221</v>
      </c>
      <c r="D41" s="697">
        <v>0</v>
      </c>
      <c r="E41" s="46">
        <v>73</v>
      </c>
    </row>
    <row r="42" spans="1:5">
      <c r="A42" s="201">
        <v>74</v>
      </c>
      <c r="B42" s="200" t="s">
        <v>639</v>
      </c>
      <c r="C42" s="716"/>
      <c r="D42" s="698"/>
      <c r="E42" s="201">
        <v>74</v>
      </c>
    </row>
    <row r="43" spans="1:5">
      <c r="A43" s="201">
        <v>75</v>
      </c>
      <c r="B43" s="200" t="s">
        <v>640</v>
      </c>
      <c r="C43" s="716"/>
      <c r="D43" s="698"/>
      <c r="E43" s="201">
        <v>75</v>
      </c>
    </row>
    <row r="44" spans="1:5">
      <c r="A44" s="201">
        <f>1+A43</f>
        <v>76</v>
      </c>
      <c r="B44" s="200" t="s">
        <v>641</v>
      </c>
      <c r="C44" s="716"/>
      <c r="D44" s="698"/>
      <c r="E44" s="201">
        <f>1+E43</f>
        <v>76</v>
      </c>
    </row>
    <row r="45" spans="1:5">
      <c r="A45" s="201">
        <f>1+A44</f>
        <v>77</v>
      </c>
      <c r="B45" s="200" t="s">
        <v>642</v>
      </c>
      <c r="C45" s="716"/>
      <c r="D45" s="698"/>
      <c r="E45" s="201">
        <f>1+E44</f>
        <v>77</v>
      </c>
    </row>
    <row r="46" spans="1:5">
      <c r="A46" s="201">
        <f>1+A45</f>
        <v>78</v>
      </c>
      <c r="B46" s="200" t="s">
        <v>643</v>
      </c>
      <c r="C46" s="716"/>
      <c r="D46" s="698"/>
      <c r="E46" s="201">
        <f>1+E45</f>
        <v>78</v>
      </c>
    </row>
    <row r="47" spans="1:5">
      <c r="A47" s="201">
        <v>79</v>
      </c>
      <c r="B47" s="200" t="s">
        <v>458</v>
      </c>
      <c r="C47" s="759"/>
      <c r="D47" s="718"/>
      <c r="E47" s="201">
        <v>79</v>
      </c>
    </row>
    <row r="48" spans="1:5">
      <c r="A48" s="201">
        <v>80</v>
      </c>
      <c r="B48" s="200" t="s">
        <v>622</v>
      </c>
      <c r="C48" s="716"/>
      <c r="D48" s="712"/>
      <c r="E48" s="201">
        <v>80</v>
      </c>
    </row>
    <row r="49" spans="1:5">
      <c r="A49" s="201">
        <v>81</v>
      </c>
      <c r="B49" s="818" t="s">
        <v>888</v>
      </c>
      <c r="C49" s="716"/>
      <c r="D49" s="712"/>
      <c r="E49" s="201">
        <v>81</v>
      </c>
    </row>
    <row r="50" spans="1:5">
      <c r="A50" s="201">
        <v>82</v>
      </c>
      <c r="B50" s="200" t="s">
        <v>644</v>
      </c>
      <c r="C50" s="716"/>
      <c r="D50" s="712"/>
      <c r="E50" s="201">
        <v>82</v>
      </c>
    </row>
    <row r="51" spans="1:5">
      <c r="A51" s="201">
        <f>1+A50</f>
        <v>83</v>
      </c>
      <c r="B51" s="818" t="s">
        <v>889</v>
      </c>
      <c r="C51" s="716"/>
      <c r="D51" s="712"/>
      <c r="E51" s="201">
        <f>1+E50</f>
        <v>83</v>
      </c>
    </row>
    <row r="52" spans="1:5">
      <c r="A52" s="201">
        <f>1+A51</f>
        <v>84</v>
      </c>
      <c r="B52" s="200" t="s">
        <v>645</v>
      </c>
      <c r="C52" s="716"/>
      <c r="D52" s="712"/>
      <c r="E52" s="201">
        <f>1+E51</f>
        <v>84</v>
      </c>
    </row>
    <row r="53" spans="1:5">
      <c r="A53" s="201">
        <f>1+A52</f>
        <v>85</v>
      </c>
      <c r="B53" s="200" t="s">
        <v>646</v>
      </c>
      <c r="C53" s="716"/>
      <c r="D53" s="712"/>
      <c r="E53" s="201">
        <f>1+E52</f>
        <v>85</v>
      </c>
    </row>
    <row r="54" spans="1:5">
      <c r="A54" s="201">
        <v>86</v>
      </c>
      <c r="B54" s="200" t="s">
        <v>647</v>
      </c>
      <c r="C54" s="716"/>
      <c r="D54" s="712"/>
      <c r="E54" s="201">
        <v>86</v>
      </c>
    </row>
    <row r="55" spans="1:5">
      <c r="A55" s="201">
        <v>87</v>
      </c>
      <c r="B55" s="200" t="s">
        <v>648</v>
      </c>
      <c r="C55" s="716"/>
      <c r="D55" s="712"/>
      <c r="E55" s="201">
        <v>87</v>
      </c>
    </row>
    <row r="56" spans="1:5">
      <c r="A56" s="201">
        <v>88</v>
      </c>
      <c r="B56" s="200" t="s">
        <v>649</v>
      </c>
      <c r="C56" s="760"/>
      <c r="D56" s="761"/>
      <c r="E56" s="201">
        <v>88</v>
      </c>
    </row>
    <row r="57" spans="1:5" ht="13.5" thickBot="1">
      <c r="A57" s="209">
        <f>1+A56</f>
        <v>89</v>
      </c>
      <c r="B57" s="187" t="s">
        <v>650</v>
      </c>
      <c r="C57" s="762"/>
      <c r="D57" s="763"/>
      <c r="E57" s="209">
        <f>1+E56</f>
        <v>89</v>
      </c>
    </row>
    <row r="58" spans="1:5" ht="24" customHeight="1">
      <c r="A58" s="470" t="s">
        <v>29</v>
      </c>
      <c r="B58" s="460"/>
      <c r="C58" s="368"/>
      <c r="D58" s="368"/>
      <c r="E58" s="460"/>
    </row>
    <row r="59" spans="1:5">
      <c r="A59" s="29"/>
      <c r="B59" s="29"/>
      <c r="C59" s="29"/>
      <c r="D59" s="29"/>
      <c r="E59" s="29"/>
    </row>
    <row r="60" spans="1:5">
      <c r="A60" s="29"/>
      <c r="B60" s="29"/>
      <c r="C60" s="29"/>
      <c r="D60" s="29"/>
      <c r="E60" s="29"/>
    </row>
    <row r="61" spans="1:5">
      <c r="A61" s="29"/>
      <c r="B61" s="29"/>
      <c r="C61" s="29"/>
      <c r="D61" s="29"/>
      <c r="E61" s="29"/>
    </row>
    <row r="62" spans="1:5">
      <c r="A62" s="29"/>
      <c r="B62" s="31"/>
      <c r="C62" s="29"/>
      <c r="D62" s="29"/>
      <c r="E62" s="29"/>
    </row>
  </sheetData>
  <sheetProtection algorithmName="SHA-512" hashValue="o9M1EiK63HdbVgI6eqhnuU2S7/Hr5//N5Np73YaDskPKGW6NzK3Onh5hTy8yiw+7HMTi//tbGSfZBZiAybkhpA==" saltValue="ij1tDByhme1JxWzldkTOsQ==" spinCount="100000" sheet="1" objects="1" scenarios="1"/>
  <mergeCells count="1">
    <mergeCell ref="B5:B6"/>
  </mergeCells>
  <printOptions horizontalCentered="1"/>
  <pageMargins left="0.67" right="0.9" top="0.67" bottom="0" header="0.5" footer="0.25"/>
  <pageSetup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pageSetUpPr autoPageBreaks="0"/>
  </sheetPr>
  <dimension ref="A1:AD62"/>
  <sheetViews>
    <sheetView showOutlineSymbols="0" view="pageBreakPreview" zoomScale="60" zoomScaleNormal="90" workbookViewId="0">
      <selection activeCell="C28" sqref="C28"/>
    </sheetView>
  </sheetViews>
  <sheetFormatPr defaultColWidth="9.28515625" defaultRowHeight="12.75"/>
  <cols>
    <col min="1" max="1" width="5" style="28" customWidth="1"/>
    <col min="2" max="2" width="45.7109375" style="28" customWidth="1"/>
    <col min="3" max="4" width="19" style="28" customWidth="1"/>
    <col min="5" max="5" width="5" style="28" customWidth="1"/>
    <col min="6" max="6" width="9.28515625" style="28"/>
    <col min="7" max="30" width="9.28515625" style="708"/>
    <col min="31" max="16384" width="9.28515625" style="28"/>
  </cols>
  <sheetData>
    <row r="1" spans="1:5">
      <c r="A1" s="710" t="s">
        <v>1022</v>
      </c>
    </row>
    <row r="3" spans="1:5" ht="17.25" customHeight="1">
      <c r="A3" s="213" t="s">
        <v>603</v>
      </c>
      <c r="B3" s="100"/>
      <c r="C3" s="100"/>
      <c r="D3" s="100"/>
      <c r="E3" s="100"/>
    </row>
    <row r="4" spans="1:5" ht="7.5" customHeight="1" thickBot="1">
      <c r="A4" s="214"/>
      <c r="B4" s="214"/>
      <c r="C4" s="214"/>
      <c r="D4" s="214"/>
      <c r="E4" s="214"/>
    </row>
    <row r="5" spans="1:5">
      <c r="A5" s="246" t="s">
        <v>136</v>
      </c>
      <c r="B5" s="979" t="s">
        <v>216</v>
      </c>
      <c r="C5" s="246" t="s">
        <v>526</v>
      </c>
      <c r="D5" s="246" t="s">
        <v>527</v>
      </c>
      <c r="E5" s="246" t="s">
        <v>136</v>
      </c>
    </row>
    <row r="6" spans="1:5">
      <c r="A6" s="247" t="s">
        <v>137</v>
      </c>
      <c r="B6" s="980"/>
      <c r="C6" s="247" t="s">
        <v>528</v>
      </c>
      <c r="D6" s="247" t="s">
        <v>528</v>
      </c>
      <c r="E6" s="247" t="s">
        <v>137</v>
      </c>
    </row>
    <row r="7" spans="1:5" ht="13.5" thickBot="1">
      <c r="A7" s="252"/>
      <c r="B7" s="252" t="s">
        <v>138</v>
      </c>
      <c r="C7" s="252" t="s">
        <v>139</v>
      </c>
      <c r="D7" s="252" t="s">
        <v>140</v>
      </c>
      <c r="E7" s="252"/>
    </row>
    <row r="8" spans="1:5">
      <c r="A8" s="192" t="s">
        <v>142</v>
      </c>
      <c r="B8" s="210" t="s">
        <v>604</v>
      </c>
      <c r="C8" s="212"/>
      <c r="D8" s="212"/>
      <c r="E8" s="192" t="s">
        <v>142</v>
      </c>
    </row>
    <row r="9" spans="1:5">
      <c r="A9" s="196" t="s">
        <v>142</v>
      </c>
      <c r="B9" s="197" t="s">
        <v>605</v>
      </c>
      <c r="C9" s="212"/>
      <c r="D9" s="212"/>
      <c r="E9" s="196" t="s">
        <v>142</v>
      </c>
    </row>
    <row r="10" spans="1:5">
      <c r="A10" s="196" t="s">
        <v>142</v>
      </c>
      <c r="B10" s="197" t="s">
        <v>617</v>
      </c>
      <c r="C10" s="212"/>
      <c r="D10" s="212"/>
      <c r="E10" s="196" t="s">
        <v>142</v>
      </c>
    </row>
    <row r="11" spans="1:5">
      <c r="A11" s="46">
        <v>90</v>
      </c>
      <c r="B11" s="200" t="s">
        <v>651</v>
      </c>
      <c r="C11" s="715" t="s">
        <v>221</v>
      </c>
      <c r="D11" s="711">
        <v>0</v>
      </c>
      <c r="E11" s="46">
        <v>90</v>
      </c>
    </row>
    <row r="12" spans="1:5" ht="13.5" thickBot="1">
      <c r="A12" s="46">
        <f>1+A11</f>
        <v>91</v>
      </c>
      <c r="B12" s="818" t="s">
        <v>887</v>
      </c>
      <c r="C12" s="716"/>
      <c r="D12" s="698"/>
      <c r="E12" s="46">
        <f>1+E11</f>
        <v>91</v>
      </c>
    </row>
    <row r="13" spans="1:5">
      <c r="A13" s="46">
        <f>1+A12</f>
        <v>92</v>
      </c>
      <c r="B13" s="200" t="s">
        <v>49</v>
      </c>
      <c r="C13" s="659">
        <f>SUM('22 '!C41:C57)+SUM('23 '!C11:C12)</f>
        <v>0</v>
      </c>
      <c r="D13" s="659">
        <f>SUM('22 '!D41:D57)+SUM('23 '!D11:D12)</f>
        <v>0</v>
      </c>
      <c r="E13" s="46">
        <f>1+E12</f>
        <v>92</v>
      </c>
    </row>
    <row r="14" spans="1:5">
      <c r="A14" s="202" t="s">
        <v>142</v>
      </c>
      <c r="B14" s="197" t="s">
        <v>652</v>
      </c>
      <c r="C14" s="203"/>
      <c r="D14" s="204"/>
      <c r="E14" s="202" t="s">
        <v>142</v>
      </c>
    </row>
    <row r="15" spans="1:5">
      <c r="A15" s="46">
        <v>93</v>
      </c>
      <c r="B15" s="200" t="s">
        <v>653</v>
      </c>
      <c r="C15" s="715" t="s">
        <v>221</v>
      </c>
      <c r="D15" s="711">
        <v>0</v>
      </c>
      <c r="E15" s="46">
        <v>93</v>
      </c>
    </row>
    <row r="16" spans="1:5">
      <c r="A16" s="46">
        <f t="shared" ref="A16:A36" si="0">1+A15</f>
        <v>94</v>
      </c>
      <c r="B16" s="200" t="s">
        <v>654</v>
      </c>
      <c r="C16" s="716"/>
      <c r="D16" s="712"/>
      <c r="E16" s="46">
        <f t="shared" ref="E16:E36" si="1">1+E15</f>
        <v>94</v>
      </c>
    </row>
    <row r="17" spans="1:5">
      <c r="A17" s="46">
        <f t="shared" si="0"/>
        <v>95</v>
      </c>
      <c r="B17" s="200" t="s">
        <v>655</v>
      </c>
      <c r="C17" s="716"/>
      <c r="D17" s="712"/>
      <c r="E17" s="46">
        <f t="shared" si="1"/>
        <v>95</v>
      </c>
    </row>
    <row r="18" spans="1:5">
      <c r="A18" s="46">
        <f t="shared" si="0"/>
        <v>96</v>
      </c>
      <c r="B18" s="200" t="s">
        <v>656</v>
      </c>
      <c r="C18" s="716"/>
      <c r="D18" s="712"/>
      <c r="E18" s="46">
        <f t="shared" si="1"/>
        <v>96</v>
      </c>
    </row>
    <row r="19" spans="1:5">
      <c r="A19" s="46">
        <f t="shared" si="0"/>
        <v>97</v>
      </c>
      <c r="B19" s="200" t="s">
        <v>657</v>
      </c>
      <c r="C19" s="716"/>
      <c r="D19" s="712"/>
      <c r="E19" s="46">
        <f t="shared" si="1"/>
        <v>97</v>
      </c>
    </row>
    <row r="20" spans="1:5">
      <c r="A20" s="46">
        <f t="shared" si="0"/>
        <v>98</v>
      </c>
      <c r="B20" s="200" t="s">
        <v>658</v>
      </c>
      <c r="C20" s="716"/>
      <c r="D20" s="712"/>
      <c r="E20" s="46">
        <f t="shared" si="1"/>
        <v>98</v>
      </c>
    </row>
    <row r="21" spans="1:5">
      <c r="A21" s="46">
        <f t="shared" si="0"/>
        <v>99</v>
      </c>
      <c r="B21" s="200" t="s">
        <v>818</v>
      </c>
      <c r="C21" s="716"/>
      <c r="D21" s="712"/>
      <c r="E21" s="46">
        <f t="shared" si="1"/>
        <v>99</v>
      </c>
    </row>
    <row r="22" spans="1:5">
      <c r="A22" s="46">
        <f t="shared" si="0"/>
        <v>100</v>
      </c>
      <c r="B22" s="200" t="s">
        <v>659</v>
      </c>
      <c r="C22" s="716"/>
      <c r="D22" s="712"/>
      <c r="E22" s="46">
        <f t="shared" si="1"/>
        <v>100</v>
      </c>
    </row>
    <row r="23" spans="1:5">
      <c r="A23" s="46">
        <f t="shared" si="0"/>
        <v>101</v>
      </c>
      <c r="B23" s="200" t="s">
        <v>660</v>
      </c>
      <c r="C23" s="716"/>
      <c r="D23" s="712"/>
      <c r="E23" s="46">
        <f t="shared" si="1"/>
        <v>101</v>
      </c>
    </row>
    <row r="24" spans="1:5">
      <c r="A24" s="46">
        <f t="shared" si="0"/>
        <v>102</v>
      </c>
      <c r="B24" s="818" t="s">
        <v>885</v>
      </c>
      <c r="C24" s="716"/>
      <c r="D24" s="712"/>
      <c r="E24" s="46">
        <f t="shared" si="1"/>
        <v>102</v>
      </c>
    </row>
    <row r="25" spans="1:5">
      <c r="A25" s="46">
        <f t="shared" si="0"/>
        <v>103</v>
      </c>
      <c r="B25" s="818" t="s">
        <v>886</v>
      </c>
      <c r="C25" s="716"/>
      <c r="D25" s="712"/>
      <c r="E25" s="46">
        <f t="shared" si="1"/>
        <v>103</v>
      </c>
    </row>
    <row r="26" spans="1:5">
      <c r="A26" s="46">
        <f t="shared" si="0"/>
        <v>104</v>
      </c>
      <c r="B26" s="200" t="s">
        <v>661</v>
      </c>
      <c r="C26" s="716"/>
      <c r="D26" s="712"/>
      <c r="E26" s="46">
        <f t="shared" si="1"/>
        <v>104</v>
      </c>
    </row>
    <row r="27" spans="1:5">
      <c r="A27" s="46">
        <f t="shared" si="0"/>
        <v>105</v>
      </c>
      <c r="B27" s="200" t="s">
        <v>662</v>
      </c>
      <c r="C27" s="716"/>
      <c r="D27" s="712"/>
      <c r="E27" s="46">
        <f t="shared" si="1"/>
        <v>105</v>
      </c>
    </row>
    <row r="28" spans="1:5">
      <c r="A28" s="46">
        <f t="shared" si="0"/>
        <v>106</v>
      </c>
      <c r="B28" s="200" t="s">
        <v>663</v>
      </c>
      <c r="C28" s="716"/>
      <c r="D28" s="712"/>
      <c r="E28" s="46">
        <f t="shared" si="1"/>
        <v>106</v>
      </c>
    </row>
    <row r="29" spans="1:5">
      <c r="A29" s="46">
        <f t="shared" si="0"/>
        <v>107</v>
      </c>
      <c r="B29" s="200" t="s">
        <v>664</v>
      </c>
      <c r="C29" s="716"/>
      <c r="D29" s="712"/>
      <c r="E29" s="46">
        <f t="shared" si="1"/>
        <v>107</v>
      </c>
    </row>
    <row r="30" spans="1:5">
      <c r="A30" s="46">
        <f t="shared" si="0"/>
        <v>108</v>
      </c>
      <c r="B30" s="200" t="s">
        <v>665</v>
      </c>
      <c r="C30" s="716"/>
      <c r="D30" s="712"/>
      <c r="E30" s="46">
        <f t="shared" si="1"/>
        <v>108</v>
      </c>
    </row>
    <row r="31" spans="1:5">
      <c r="A31" s="46">
        <f t="shared" si="0"/>
        <v>109</v>
      </c>
      <c r="B31" s="200" t="s">
        <v>666</v>
      </c>
      <c r="C31" s="716"/>
      <c r="D31" s="712"/>
      <c r="E31" s="46">
        <f t="shared" si="1"/>
        <v>109</v>
      </c>
    </row>
    <row r="32" spans="1:5">
      <c r="A32" s="46">
        <f t="shared" si="0"/>
        <v>110</v>
      </c>
      <c r="B32" s="200" t="s">
        <v>667</v>
      </c>
      <c r="C32" s="716"/>
      <c r="D32" s="712"/>
      <c r="E32" s="46">
        <f t="shared" si="1"/>
        <v>110</v>
      </c>
    </row>
    <row r="33" spans="1:5">
      <c r="A33" s="46">
        <f t="shared" si="0"/>
        <v>111</v>
      </c>
      <c r="B33" s="200" t="s">
        <v>668</v>
      </c>
      <c r="C33" s="716"/>
      <c r="D33" s="712"/>
      <c r="E33" s="46">
        <f t="shared" si="1"/>
        <v>111</v>
      </c>
    </row>
    <row r="34" spans="1:5">
      <c r="A34" s="46">
        <f t="shared" si="0"/>
        <v>112</v>
      </c>
      <c r="B34" s="200" t="s">
        <v>669</v>
      </c>
      <c r="C34" s="716"/>
      <c r="D34" s="712"/>
      <c r="E34" s="46">
        <f t="shared" si="1"/>
        <v>112</v>
      </c>
    </row>
    <row r="35" spans="1:5" ht="13.5" thickBot="1">
      <c r="A35" s="46">
        <f t="shared" si="0"/>
        <v>113</v>
      </c>
      <c r="B35" s="200" t="s">
        <v>670</v>
      </c>
      <c r="C35" s="716"/>
      <c r="D35" s="712"/>
      <c r="E35" s="46">
        <f t="shared" si="1"/>
        <v>113</v>
      </c>
    </row>
    <row r="36" spans="1:5">
      <c r="A36" s="46">
        <f t="shared" si="0"/>
        <v>114</v>
      </c>
      <c r="B36" s="200" t="s">
        <v>50</v>
      </c>
      <c r="C36" s="659">
        <f>SUM(C15:C35)</f>
        <v>0</v>
      </c>
      <c r="D36" s="654">
        <f>SUM(D15:D35)</f>
        <v>0</v>
      </c>
      <c r="E36" s="46">
        <f t="shared" si="1"/>
        <v>114</v>
      </c>
    </row>
    <row r="37" spans="1:5">
      <c r="A37" s="202" t="s">
        <v>142</v>
      </c>
      <c r="B37" s="197" t="s">
        <v>671</v>
      </c>
      <c r="C37" s="203"/>
      <c r="D37" s="204"/>
      <c r="E37" s="202" t="s">
        <v>142</v>
      </c>
    </row>
    <row r="38" spans="1:5">
      <c r="A38" s="46">
        <v>115</v>
      </c>
      <c r="B38" s="200" t="s">
        <v>672</v>
      </c>
      <c r="C38" s="715" t="s">
        <v>221</v>
      </c>
      <c r="D38" s="711" t="s">
        <v>221</v>
      </c>
      <c r="E38" s="46">
        <v>115</v>
      </c>
    </row>
    <row r="39" spans="1:5">
      <c r="A39" s="46">
        <f t="shared" ref="A39:A53" si="2">1+A38</f>
        <v>116</v>
      </c>
      <c r="B39" s="200" t="s">
        <v>673</v>
      </c>
      <c r="C39" s="716"/>
      <c r="D39" s="712"/>
      <c r="E39" s="46">
        <f t="shared" ref="E39:E53" si="3">1+E38</f>
        <v>116</v>
      </c>
    </row>
    <row r="40" spans="1:5">
      <c r="A40" s="46">
        <f t="shared" si="2"/>
        <v>117</v>
      </c>
      <c r="B40" s="200" t="s">
        <v>674</v>
      </c>
      <c r="C40" s="716"/>
      <c r="D40" s="712"/>
      <c r="E40" s="46">
        <f t="shared" si="3"/>
        <v>117</v>
      </c>
    </row>
    <row r="41" spans="1:5">
      <c r="A41" s="46">
        <f t="shared" si="2"/>
        <v>118</v>
      </c>
      <c r="B41" s="200" t="s">
        <v>675</v>
      </c>
      <c r="C41" s="716"/>
      <c r="D41" s="712"/>
      <c r="E41" s="46">
        <f t="shared" si="3"/>
        <v>118</v>
      </c>
    </row>
    <row r="42" spans="1:5">
      <c r="A42" s="46">
        <f t="shared" si="2"/>
        <v>119</v>
      </c>
      <c r="B42" s="200" t="s">
        <v>676</v>
      </c>
      <c r="C42" s="716"/>
      <c r="D42" s="712"/>
      <c r="E42" s="46">
        <f t="shared" si="3"/>
        <v>119</v>
      </c>
    </row>
    <row r="43" spans="1:5">
      <c r="A43" s="46">
        <f t="shared" si="2"/>
        <v>120</v>
      </c>
      <c r="B43" s="818" t="s">
        <v>884</v>
      </c>
      <c r="C43" s="716"/>
      <c r="D43" s="712"/>
      <c r="E43" s="46">
        <f t="shared" si="3"/>
        <v>120</v>
      </c>
    </row>
    <row r="44" spans="1:5">
      <c r="A44" s="201">
        <f t="shared" si="2"/>
        <v>121</v>
      </c>
      <c r="B44" s="200" t="s">
        <v>677</v>
      </c>
      <c r="C44" s="716"/>
      <c r="D44" s="712"/>
      <c r="E44" s="201">
        <f t="shared" si="3"/>
        <v>121</v>
      </c>
    </row>
    <row r="45" spans="1:5">
      <c r="A45" s="201">
        <f t="shared" si="2"/>
        <v>122</v>
      </c>
      <c r="B45" s="200" t="s">
        <v>678</v>
      </c>
      <c r="C45" s="716"/>
      <c r="D45" s="712"/>
      <c r="E45" s="201">
        <f t="shared" si="3"/>
        <v>122</v>
      </c>
    </row>
    <row r="46" spans="1:5">
      <c r="A46" s="201">
        <f t="shared" si="2"/>
        <v>123</v>
      </c>
      <c r="B46" s="200" t="s">
        <v>679</v>
      </c>
      <c r="C46" s="716"/>
      <c r="D46" s="712"/>
      <c r="E46" s="201">
        <f t="shared" si="3"/>
        <v>123</v>
      </c>
    </row>
    <row r="47" spans="1:5">
      <c r="A47" s="201">
        <f t="shared" si="2"/>
        <v>124</v>
      </c>
      <c r="B47" s="200" t="s">
        <v>680</v>
      </c>
      <c r="C47" s="716"/>
      <c r="D47" s="712"/>
      <c r="E47" s="201">
        <f t="shared" si="3"/>
        <v>124</v>
      </c>
    </row>
    <row r="48" spans="1:5">
      <c r="A48" s="201">
        <f t="shared" si="2"/>
        <v>125</v>
      </c>
      <c r="B48" s="200" t="s">
        <v>681</v>
      </c>
      <c r="C48" s="716"/>
      <c r="D48" s="712"/>
      <c r="E48" s="201">
        <f t="shared" si="3"/>
        <v>125</v>
      </c>
    </row>
    <row r="49" spans="1:5">
      <c r="A49" s="201">
        <f t="shared" si="2"/>
        <v>126</v>
      </c>
      <c r="B49" s="200" t="s">
        <v>682</v>
      </c>
      <c r="C49" s="716"/>
      <c r="D49" s="712"/>
      <c r="E49" s="201">
        <f t="shared" si="3"/>
        <v>126</v>
      </c>
    </row>
    <row r="50" spans="1:5">
      <c r="A50" s="201">
        <f t="shared" si="2"/>
        <v>127</v>
      </c>
      <c r="B50" s="200" t="s">
        <v>213</v>
      </c>
      <c r="C50" s="716"/>
      <c r="D50" s="712"/>
      <c r="E50" s="201">
        <f t="shared" si="3"/>
        <v>127</v>
      </c>
    </row>
    <row r="51" spans="1:5">
      <c r="A51" s="201">
        <f t="shared" si="2"/>
        <v>128</v>
      </c>
      <c r="B51" s="200" t="s">
        <v>683</v>
      </c>
      <c r="C51" s="716"/>
      <c r="D51" s="712"/>
      <c r="E51" s="201">
        <f t="shared" si="3"/>
        <v>128</v>
      </c>
    </row>
    <row r="52" spans="1:5" ht="13.5" thickBot="1">
      <c r="A52" s="201">
        <f t="shared" si="2"/>
        <v>129</v>
      </c>
      <c r="B52" s="200" t="s">
        <v>684</v>
      </c>
      <c r="C52" s="716"/>
      <c r="D52" s="712"/>
      <c r="E52" s="201">
        <f t="shared" si="3"/>
        <v>129</v>
      </c>
    </row>
    <row r="53" spans="1:5">
      <c r="A53" s="46">
        <f t="shared" si="2"/>
        <v>130</v>
      </c>
      <c r="B53" s="200" t="s">
        <v>51</v>
      </c>
      <c r="C53" s="659">
        <f>SUM(C38:C52)</f>
        <v>0</v>
      </c>
      <c r="D53" s="659">
        <f>SUM(D38:D52)</f>
        <v>0</v>
      </c>
      <c r="E53" s="46">
        <f t="shared" si="3"/>
        <v>130</v>
      </c>
    </row>
    <row r="54" spans="1:5">
      <c r="A54" s="202"/>
      <c r="B54" s="197" t="s">
        <v>685</v>
      </c>
      <c r="C54" s="203"/>
      <c r="D54" s="204"/>
      <c r="E54" s="202"/>
    </row>
    <row r="55" spans="1:5">
      <c r="A55" s="201">
        <v>131</v>
      </c>
      <c r="B55" s="200" t="s">
        <v>686</v>
      </c>
      <c r="C55" s="715" t="s">
        <v>221</v>
      </c>
      <c r="D55" s="711" t="s">
        <v>221</v>
      </c>
      <c r="E55" s="201">
        <v>131</v>
      </c>
    </row>
    <row r="56" spans="1:5" ht="13.5" thickBot="1">
      <c r="A56" s="201">
        <v>132</v>
      </c>
      <c r="B56" s="200" t="s">
        <v>687</v>
      </c>
      <c r="C56" s="764"/>
      <c r="D56" s="765"/>
      <c r="E56" s="201">
        <v>132</v>
      </c>
    </row>
    <row r="57" spans="1:5" ht="13.5" thickBot="1">
      <c r="A57" s="209">
        <v>133</v>
      </c>
      <c r="B57" s="187" t="s">
        <v>52</v>
      </c>
      <c r="C57" s="663">
        <f>SUM(C55:C56)</f>
        <v>0</v>
      </c>
      <c r="D57" s="663">
        <f>SUM(D55:D56)</f>
        <v>0</v>
      </c>
      <c r="E57" s="209">
        <v>133</v>
      </c>
    </row>
    <row r="58" spans="1:5" ht="18.75">
      <c r="A58" s="470" t="s">
        <v>145</v>
      </c>
      <c r="B58" s="317"/>
      <c r="C58" s="317"/>
      <c r="D58" s="100"/>
      <c r="E58" s="317"/>
    </row>
    <row r="62" spans="1:5">
      <c r="B62" s="31"/>
    </row>
  </sheetData>
  <sheetProtection algorithmName="SHA-512" hashValue="PNcQgkkWQeFVM4x54amD4uTtCt8FiNmu+84gDKJc4Gf0BWji3UX144lcCPbsLgI0ABavirT5jZIoc8/Tj2Za1g==" saltValue="Dgo2byDYNOMImRYsVetJpA==" spinCount="100000" sheet="1" objects="1" scenarios="1"/>
  <mergeCells count="1">
    <mergeCell ref="B5:B6"/>
  </mergeCells>
  <printOptions horizontalCentered="1"/>
  <pageMargins left="0.67" right="0.9" top="0.67" bottom="0" header="0.5" footer="0.25"/>
  <pageSetup scale="9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pageSetUpPr autoPageBreaks="0"/>
  </sheetPr>
  <dimension ref="A1:AD62"/>
  <sheetViews>
    <sheetView showGridLines="0" showOutlineSymbols="0" view="pageBreakPreview" zoomScale="60" zoomScaleNormal="90" workbookViewId="0">
      <selection activeCell="C28" sqref="C28"/>
    </sheetView>
  </sheetViews>
  <sheetFormatPr defaultColWidth="9.28515625" defaultRowHeight="12.75"/>
  <cols>
    <col min="1" max="1" width="5" style="28" customWidth="1"/>
    <col min="2" max="2" width="45.7109375" style="28" customWidth="1"/>
    <col min="3" max="4" width="19" style="28" customWidth="1"/>
    <col min="5" max="5" width="5" style="28" customWidth="1"/>
    <col min="6" max="6" width="9.28515625" style="28"/>
    <col min="7" max="30" width="9.28515625" style="708"/>
    <col min="31" max="16384" width="9.28515625" style="28"/>
  </cols>
  <sheetData>
    <row r="1" spans="1:5">
      <c r="A1" s="710" t="s">
        <v>1021</v>
      </c>
    </row>
    <row r="2" spans="1:5" ht="11.25" customHeight="1"/>
    <row r="3" spans="1:5" ht="18.75" customHeight="1">
      <c r="A3" s="213" t="s">
        <v>603</v>
      </c>
      <c r="B3" s="215"/>
      <c r="C3" s="100"/>
      <c r="D3" s="100"/>
      <c r="E3" s="100"/>
    </row>
    <row r="4" spans="1:5" ht="9" customHeight="1" thickBot="1">
      <c r="A4" s="214"/>
      <c r="B4" s="214"/>
      <c r="C4" s="214"/>
      <c r="D4" s="214"/>
      <c r="E4" s="214"/>
    </row>
    <row r="5" spans="1:5">
      <c r="A5" s="246" t="s">
        <v>136</v>
      </c>
      <c r="B5" s="977" t="s">
        <v>216</v>
      </c>
      <c r="C5" s="246" t="s">
        <v>526</v>
      </c>
      <c r="D5" s="246" t="s">
        <v>527</v>
      </c>
      <c r="E5" s="246" t="s">
        <v>136</v>
      </c>
    </row>
    <row r="6" spans="1:5">
      <c r="A6" s="247" t="s">
        <v>137</v>
      </c>
      <c r="B6" s="978"/>
      <c r="C6" s="247" t="s">
        <v>528</v>
      </c>
      <c r="D6" s="247" t="s">
        <v>528</v>
      </c>
      <c r="E6" s="247" t="s">
        <v>137</v>
      </c>
    </row>
    <row r="7" spans="1:5" ht="13.5" thickBot="1">
      <c r="A7" s="252"/>
      <c r="B7" s="250" t="s">
        <v>138</v>
      </c>
      <c r="C7" s="252" t="s">
        <v>139</v>
      </c>
      <c r="D7" s="252" t="s">
        <v>140</v>
      </c>
      <c r="E7" s="252"/>
    </row>
    <row r="8" spans="1:5">
      <c r="A8" s="192" t="s">
        <v>142</v>
      </c>
      <c r="B8" s="193" t="s">
        <v>604</v>
      </c>
      <c r="C8" s="195"/>
      <c r="D8" s="195"/>
      <c r="E8" s="192" t="s">
        <v>142</v>
      </c>
    </row>
    <row r="9" spans="1:5">
      <c r="A9" s="196" t="s">
        <v>142</v>
      </c>
      <c r="B9" s="197" t="s">
        <v>605</v>
      </c>
      <c r="C9" s="212"/>
      <c r="D9" s="212"/>
      <c r="E9" s="196" t="s">
        <v>142</v>
      </c>
    </row>
    <row r="10" spans="1:5">
      <c r="A10" s="196" t="s">
        <v>142</v>
      </c>
      <c r="B10" s="197" t="s">
        <v>688</v>
      </c>
      <c r="C10" s="212"/>
      <c r="D10" s="212"/>
      <c r="E10" s="196" t="s">
        <v>142</v>
      </c>
    </row>
    <row r="11" spans="1:5">
      <c r="A11" s="46">
        <v>134</v>
      </c>
      <c r="B11" s="200" t="s">
        <v>689</v>
      </c>
      <c r="C11" s="715" t="s">
        <v>221</v>
      </c>
      <c r="D11" s="711">
        <v>0</v>
      </c>
      <c r="E11" s="46">
        <v>134</v>
      </c>
    </row>
    <row r="12" spans="1:5">
      <c r="A12" s="46">
        <f t="shared" ref="A12:A22" si="0">1+A11</f>
        <v>135</v>
      </c>
      <c r="B12" s="200" t="s">
        <v>690</v>
      </c>
      <c r="C12" s="716"/>
      <c r="D12" s="712"/>
      <c r="E12" s="46">
        <f t="shared" ref="E12:E22" si="1">1+E11</f>
        <v>135</v>
      </c>
    </row>
    <row r="13" spans="1:5">
      <c r="A13" s="46">
        <f t="shared" si="0"/>
        <v>136</v>
      </c>
      <c r="B13" s="200" t="s">
        <v>691</v>
      </c>
      <c r="C13" s="716"/>
      <c r="D13" s="712"/>
      <c r="E13" s="46">
        <f t="shared" si="1"/>
        <v>136</v>
      </c>
    </row>
    <row r="14" spans="1:5">
      <c r="A14" s="46">
        <f t="shared" si="0"/>
        <v>137</v>
      </c>
      <c r="B14" s="200" t="s">
        <v>692</v>
      </c>
      <c r="C14" s="716"/>
      <c r="D14" s="712"/>
      <c r="E14" s="46">
        <f t="shared" si="1"/>
        <v>137</v>
      </c>
    </row>
    <row r="15" spans="1:5">
      <c r="A15" s="46">
        <f t="shared" si="0"/>
        <v>138</v>
      </c>
      <c r="B15" s="200" t="s">
        <v>693</v>
      </c>
      <c r="C15" s="716"/>
      <c r="D15" s="712"/>
      <c r="E15" s="46">
        <f t="shared" si="1"/>
        <v>138</v>
      </c>
    </row>
    <row r="16" spans="1:5">
      <c r="A16" s="46">
        <f t="shared" si="0"/>
        <v>139</v>
      </c>
      <c r="B16" s="200" t="s">
        <v>694</v>
      </c>
      <c r="C16" s="716"/>
      <c r="D16" s="712"/>
      <c r="E16" s="46">
        <f t="shared" si="1"/>
        <v>139</v>
      </c>
    </row>
    <row r="17" spans="1:5">
      <c r="A17" s="46">
        <f t="shared" si="0"/>
        <v>140</v>
      </c>
      <c r="B17" s="200" t="s">
        <v>695</v>
      </c>
      <c r="C17" s="716"/>
      <c r="D17" s="712"/>
      <c r="E17" s="46">
        <f t="shared" si="1"/>
        <v>140</v>
      </c>
    </row>
    <row r="18" spans="1:5">
      <c r="A18" s="46">
        <f t="shared" si="0"/>
        <v>141</v>
      </c>
      <c r="B18" s="200" t="s">
        <v>817</v>
      </c>
      <c r="C18" s="716"/>
      <c r="D18" s="712"/>
      <c r="E18" s="46">
        <f t="shared" si="1"/>
        <v>141</v>
      </c>
    </row>
    <row r="19" spans="1:5">
      <c r="A19" s="46">
        <f t="shared" si="0"/>
        <v>142</v>
      </c>
      <c r="B19" s="200" t="s">
        <v>696</v>
      </c>
      <c r="C19" s="716"/>
      <c r="D19" s="712"/>
      <c r="E19" s="46">
        <f t="shared" si="1"/>
        <v>142</v>
      </c>
    </row>
    <row r="20" spans="1:5">
      <c r="A20" s="46">
        <f t="shared" si="0"/>
        <v>143</v>
      </c>
      <c r="B20" s="818" t="s">
        <v>893</v>
      </c>
      <c r="C20" s="716"/>
      <c r="D20" s="712"/>
      <c r="E20" s="46">
        <f t="shared" si="1"/>
        <v>143</v>
      </c>
    </row>
    <row r="21" spans="1:5">
      <c r="A21" s="46">
        <f t="shared" si="0"/>
        <v>144</v>
      </c>
      <c r="B21" s="200" t="s">
        <v>697</v>
      </c>
      <c r="C21" s="716"/>
      <c r="D21" s="712"/>
      <c r="E21" s="46">
        <f t="shared" si="1"/>
        <v>144</v>
      </c>
    </row>
    <row r="22" spans="1:5" ht="13.5" thickBot="1">
      <c r="A22" s="46">
        <f t="shared" si="0"/>
        <v>145</v>
      </c>
      <c r="B22" s="200" t="s">
        <v>698</v>
      </c>
      <c r="C22" s="716"/>
      <c r="D22" s="712"/>
      <c r="E22" s="46">
        <f t="shared" si="1"/>
        <v>145</v>
      </c>
    </row>
    <row r="23" spans="1:5">
      <c r="A23" s="46">
        <v>146</v>
      </c>
      <c r="B23" s="200" t="s">
        <v>53</v>
      </c>
      <c r="C23" s="659">
        <f>SUM(C11:C22)</f>
        <v>0</v>
      </c>
      <c r="D23" s="659">
        <f>SUM(D11:D22)</f>
        <v>0</v>
      </c>
      <c r="E23" s="46">
        <v>146</v>
      </c>
    </row>
    <row r="24" spans="1:5">
      <c r="A24" s="202" t="s">
        <v>142</v>
      </c>
      <c r="B24" s="197" t="s">
        <v>699</v>
      </c>
      <c r="C24" s="203"/>
      <c r="D24" s="204"/>
      <c r="E24" s="202" t="s">
        <v>142</v>
      </c>
    </row>
    <row r="25" spans="1:5">
      <c r="A25" s="46">
        <v>147</v>
      </c>
      <c r="B25" s="200" t="s">
        <v>700</v>
      </c>
      <c r="C25" s="715" t="s">
        <v>221</v>
      </c>
      <c r="D25" s="711" t="s">
        <v>221</v>
      </c>
      <c r="E25" s="46">
        <v>147</v>
      </c>
    </row>
    <row r="26" spans="1:5">
      <c r="A26" s="46">
        <f t="shared" ref="A26:A47" si="2">1+A25</f>
        <v>148</v>
      </c>
      <c r="B26" s="200" t="s">
        <v>701</v>
      </c>
      <c r="C26" s="716"/>
      <c r="D26" s="712"/>
      <c r="E26" s="46">
        <f t="shared" ref="E26:E47" si="3">1+E25</f>
        <v>148</v>
      </c>
    </row>
    <row r="27" spans="1:5">
      <c r="A27" s="46">
        <f t="shared" si="2"/>
        <v>149</v>
      </c>
      <c r="B27" s="200" t="s">
        <v>702</v>
      </c>
      <c r="C27" s="716"/>
      <c r="D27" s="712"/>
      <c r="E27" s="46">
        <f t="shared" si="3"/>
        <v>149</v>
      </c>
    </row>
    <row r="28" spans="1:5">
      <c r="A28" s="46">
        <f t="shared" si="2"/>
        <v>150</v>
      </c>
      <c r="B28" s="200" t="s">
        <v>703</v>
      </c>
      <c r="C28" s="716"/>
      <c r="D28" s="712"/>
      <c r="E28" s="46">
        <f t="shared" si="3"/>
        <v>150</v>
      </c>
    </row>
    <row r="29" spans="1:5">
      <c r="A29" s="46">
        <f t="shared" si="2"/>
        <v>151</v>
      </c>
      <c r="B29" s="200" t="s">
        <v>704</v>
      </c>
      <c r="C29" s="716"/>
      <c r="D29" s="712"/>
      <c r="E29" s="46">
        <f t="shared" si="3"/>
        <v>151</v>
      </c>
    </row>
    <row r="30" spans="1:5">
      <c r="A30" s="46">
        <f t="shared" si="2"/>
        <v>152</v>
      </c>
      <c r="B30" s="200" t="s">
        <v>815</v>
      </c>
      <c r="C30" s="716"/>
      <c r="D30" s="712"/>
      <c r="E30" s="46">
        <f t="shared" si="3"/>
        <v>152</v>
      </c>
    </row>
    <row r="31" spans="1:5">
      <c r="A31" s="46">
        <f t="shared" si="2"/>
        <v>153</v>
      </c>
      <c r="B31" s="200" t="s">
        <v>816</v>
      </c>
      <c r="C31" s="716"/>
      <c r="D31" s="712"/>
      <c r="E31" s="46">
        <f t="shared" si="3"/>
        <v>153</v>
      </c>
    </row>
    <row r="32" spans="1:5">
      <c r="A32" s="46">
        <f t="shared" si="2"/>
        <v>154</v>
      </c>
      <c r="B32" s="200" t="s">
        <v>706</v>
      </c>
      <c r="C32" s="716"/>
      <c r="D32" s="712"/>
      <c r="E32" s="46">
        <f t="shared" si="3"/>
        <v>154</v>
      </c>
    </row>
    <row r="33" spans="1:5">
      <c r="A33" s="46">
        <f t="shared" si="2"/>
        <v>155</v>
      </c>
      <c r="B33" s="200" t="s">
        <v>707</v>
      </c>
      <c r="C33" s="716"/>
      <c r="D33" s="712"/>
      <c r="E33" s="46">
        <f t="shared" si="3"/>
        <v>155</v>
      </c>
    </row>
    <row r="34" spans="1:5">
      <c r="A34" s="46">
        <f t="shared" si="2"/>
        <v>156</v>
      </c>
      <c r="B34" s="200" t="s">
        <v>708</v>
      </c>
      <c r="C34" s="716"/>
      <c r="D34" s="712"/>
      <c r="E34" s="46">
        <f t="shared" si="3"/>
        <v>156</v>
      </c>
    </row>
    <row r="35" spans="1:5">
      <c r="A35" s="46">
        <f t="shared" si="2"/>
        <v>157</v>
      </c>
      <c r="B35" s="818" t="s">
        <v>894</v>
      </c>
      <c r="C35" s="716"/>
      <c r="D35" s="712"/>
      <c r="E35" s="46">
        <f t="shared" si="3"/>
        <v>157</v>
      </c>
    </row>
    <row r="36" spans="1:5">
      <c r="A36" s="46">
        <f t="shared" si="2"/>
        <v>158</v>
      </c>
      <c r="B36" s="200" t="s">
        <v>709</v>
      </c>
      <c r="C36" s="716"/>
      <c r="D36" s="712"/>
      <c r="E36" s="46">
        <f t="shared" si="3"/>
        <v>158</v>
      </c>
    </row>
    <row r="37" spans="1:5">
      <c r="A37" s="46">
        <f t="shared" si="2"/>
        <v>159</v>
      </c>
      <c r="B37" s="200" t="s">
        <v>710</v>
      </c>
      <c r="C37" s="716"/>
      <c r="D37" s="712"/>
      <c r="E37" s="46">
        <f t="shared" si="3"/>
        <v>159</v>
      </c>
    </row>
    <row r="38" spans="1:5">
      <c r="A38" s="46">
        <f t="shared" si="2"/>
        <v>160</v>
      </c>
      <c r="B38" s="200" t="s">
        <v>711</v>
      </c>
      <c r="C38" s="716"/>
      <c r="D38" s="712"/>
      <c r="E38" s="46">
        <f t="shared" si="3"/>
        <v>160</v>
      </c>
    </row>
    <row r="39" spans="1:5">
      <c r="A39" s="46">
        <f t="shared" si="2"/>
        <v>161</v>
      </c>
      <c r="B39" s="200" t="s">
        <v>712</v>
      </c>
      <c r="C39" s="716"/>
      <c r="D39" s="712"/>
      <c r="E39" s="46">
        <f t="shared" si="3"/>
        <v>161</v>
      </c>
    </row>
    <row r="40" spans="1:5">
      <c r="A40" s="46">
        <f t="shared" si="2"/>
        <v>162</v>
      </c>
      <c r="B40" s="200" t="s">
        <v>713</v>
      </c>
      <c r="C40" s="716"/>
      <c r="D40" s="712"/>
      <c r="E40" s="46">
        <f t="shared" si="3"/>
        <v>162</v>
      </c>
    </row>
    <row r="41" spans="1:5">
      <c r="A41" s="46">
        <f t="shared" si="2"/>
        <v>163</v>
      </c>
      <c r="B41" s="200" t="s">
        <v>714</v>
      </c>
      <c r="C41" s="716"/>
      <c r="D41" s="712"/>
      <c r="E41" s="46">
        <f t="shared" si="3"/>
        <v>163</v>
      </c>
    </row>
    <row r="42" spans="1:5">
      <c r="A42" s="46">
        <f t="shared" si="2"/>
        <v>164</v>
      </c>
      <c r="B42" s="200" t="s">
        <v>715</v>
      </c>
      <c r="C42" s="716"/>
      <c r="D42" s="712"/>
      <c r="E42" s="46">
        <f t="shared" si="3"/>
        <v>164</v>
      </c>
    </row>
    <row r="43" spans="1:5">
      <c r="A43" s="46">
        <f t="shared" si="2"/>
        <v>165</v>
      </c>
      <c r="B43" s="200" t="s">
        <v>716</v>
      </c>
      <c r="C43" s="716"/>
      <c r="D43" s="712"/>
      <c r="E43" s="46">
        <f t="shared" si="3"/>
        <v>165</v>
      </c>
    </row>
    <row r="44" spans="1:5">
      <c r="A44" s="46">
        <f t="shared" si="2"/>
        <v>166</v>
      </c>
      <c r="B44" s="200" t="s">
        <v>717</v>
      </c>
      <c r="C44" s="716"/>
      <c r="D44" s="712"/>
      <c r="E44" s="46">
        <f t="shared" si="3"/>
        <v>166</v>
      </c>
    </row>
    <row r="45" spans="1:5">
      <c r="A45" s="46">
        <f t="shared" si="2"/>
        <v>167</v>
      </c>
      <c r="B45" s="200" t="s">
        <v>718</v>
      </c>
      <c r="C45" s="716"/>
      <c r="D45" s="712"/>
      <c r="E45" s="46">
        <f t="shared" si="3"/>
        <v>167</v>
      </c>
    </row>
    <row r="46" spans="1:5" ht="13.5" thickBot="1">
      <c r="A46" s="46">
        <f t="shared" si="2"/>
        <v>168</v>
      </c>
      <c r="B46" s="200" t="s">
        <v>719</v>
      </c>
      <c r="C46" s="764"/>
      <c r="D46" s="765"/>
      <c r="E46" s="46">
        <f t="shared" si="3"/>
        <v>168</v>
      </c>
    </row>
    <row r="47" spans="1:5">
      <c r="A47" s="46">
        <f t="shared" si="2"/>
        <v>169</v>
      </c>
      <c r="B47" s="200" t="s">
        <v>54</v>
      </c>
      <c r="C47" s="665">
        <f>SUM(C25:C46)</f>
        <v>0</v>
      </c>
      <c r="D47" s="665">
        <f>SUM(D25:D46)</f>
        <v>0</v>
      </c>
      <c r="E47" s="46">
        <f t="shared" si="3"/>
        <v>169</v>
      </c>
    </row>
    <row r="48" spans="1:5">
      <c r="A48" s="216" t="s">
        <v>142</v>
      </c>
      <c r="B48" s="197" t="s">
        <v>720</v>
      </c>
      <c r="C48" s="212"/>
      <c r="D48" s="212"/>
      <c r="E48" s="216" t="s">
        <v>142</v>
      </c>
    </row>
    <row r="49" spans="1:5">
      <c r="A49" s="46">
        <v>170</v>
      </c>
      <c r="B49" s="200" t="s">
        <v>721</v>
      </c>
      <c r="C49" s="714" t="s">
        <v>221</v>
      </c>
      <c r="D49" s="711" t="s">
        <v>221</v>
      </c>
      <c r="E49" s="46">
        <v>170</v>
      </c>
    </row>
    <row r="50" spans="1:5">
      <c r="A50" s="46">
        <v>171</v>
      </c>
      <c r="B50" s="200" t="s">
        <v>722</v>
      </c>
      <c r="C50" s="719"/>
      <c r="D50" s="712"/>
      <c r="E50" s="46">
        <v>171</v>
      </c>
    </row>
    <row r="51" spans="1:5">
      <c r="A51" s="46">
        <v>172</v>
      </c>
      <c r="B51" s="200" t="s">
        <v>723</v>
      </c>
      <c r="C51" s="719"/>
      <c r="D51" s="712"/>
      <c r="E51" s="46">
        <v>172</v>
      </c>
    </row>
    <row r="52" spans="1:5">
      <c r="A52" s="46">
        <v>173</v>
      </c>
      <c r="B52" s="818" t="s">
        <v>895</v>
      </c>
      <c r="C52" s="719"/>
      <c r="D52" s="712"/>
      <c r="E52" s="46">
        <v>173</v>
      </c>
    </row>
    <row r="53" spans="1:5" ht="13.5" thickBot="1">
      <c r="A53" s="46">
        <v>174</v>
      </c>
      <c r="B53" s="200" t="s">
        <v>724</v>
      </c>
      <c r="C53" s="766"/>
      <c r="D53" s="765"/>
      <c r="E53" s="46">
        <v>174</v>
      </c>
    </row>
    <row r="54" spans="1:5" ht="13.5" thickBot="1">
      <c r="A54" s="47">
        <v>175</v>
      </c>
      <c r="B54" s="187" t="s">
        <v>55</v>
      </c>
      <c r="C54" s="666">
        <f>SUM(C49:C53)</f>
        <v>0</v>
      </c>
      <c r="D54" s="666">
        <f>SUM(D49:D53)</f>
        <v>0</v>
      </c>
      <c r="E54" s="47">
        <v>175</v>
      </c>
    </row>
    <row r="55" spans="1:5">
      <c r="A55" s="82"/>
      <c r="B55" s="83"/>
      <c r="C55" s="84"/>
      <c r="D55" s="84"/>
      <c r="E55" s="82"/>
    </row>
    <row r="56" spans="1:5">
      <c r="A56" s="82"/>
      <c r="B56" s="83"/>
      <c r="C56" s="84"/>
      <c r="D56" s="84"/>
      <c r="E56" s="82"/>
    </row>
    <row r="57" spans="1:5">
      <c r="A57" s="82"/>
      <c r="B57" s="83"/>
      <c r="C57" s="84"/>
      <c r="D57" s="84"/>
      <c r="E57" s="82"/>
    </row>
    <row r="58" spans="1:5" ht="18.75">
      <c r="A58" s="471" t="s">
        <v>30</v>
      </c>
      <c r="B58" s="317"/>
      <c r="C58" s="317"/>
      <c r="D58" s="317"/>
      <c r="E58" s="317"/>
    </row>
    <row r="62" spans="1:5">
      <c r="B62" s="31"/>
    </row>
  </sheetData>
  <sheetProtection algorithmName="SHA-512" hashValue="QIoY1goFTn6amseyW87KyBsxybTsDEbNNbzOPuLhO0GfOzXW+FOtpxdwQ9xqjB2UihZrWy9CxTjJFyscW8ReNg==" saltValue="LmeZpu2F0UzhUdhubw8sWw==" spinCount="100000" sheet="1" objects="1" scenarios="1"/>
  <mergeCells count="1">
    <mergeCell ref="B5:B6"/>
  </mergeCells>
  <printOptions horizontalCentered="1"/>
  <pageMargins left="0.67" right="0.9" top="0.67" bottom="0" header="0.5" footer="0.25"/>
  <pageSetup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pageSetUpPr autoPageBreaks="0"/>
  </sheetPr>
  <dimension ref="A1:AD62"/>
  <sheetViews>
    <sheetView showGridLines="0" showOutlineSymbols="0" view="pageBreakPreview" zoomScale="60" zoomScaleNormal="90" workbookViewId="0">
      <selection activeCell="C28" sqref="C28"/>
    </sheetView>
  </sheetViews>
  <sheetFormatPr defaultColWidth="9.28515625" defaultRowHeight="12.75"/>
  <cols>
    <col min="1" max="1" width="5" style="28" customWidth="1"/>
    <col min="2" max="2" width="45.7109375" style="28" customWidth="1"/>
    <col min="3" max="4" width="19" style="28" customWidth="1"/>
    <col min="5" max="5" width="5" style="28" customWidth="1"/>
    <col min="6" max="6" width="9.28515625" style="28"/>
    <col min="7" max="30" width="9.28515625" style="708"/>
    <col min="31" max="16384" width="9.28515625" style="28"/>
  </cols>
  <sheetData>
    <row r="1" spans="1:5">
      <c r="A1" s="710" t="s">
        <v>1022</v>
      </c>
    </row>
    <row r="2" spans="1:5" ht="6.75" customHeight="1"/>
    <row r="3" spans="1:5" ht="18.75" customHeight="1">
      <c r="A3" s="213" t="s">
        <v>603</v>
      </c>
      <c r="B3" s="100"/>
      <c r="C3" s="100"/>
      <c r="D3" s="100"/>
      <c r="E3" s="100"/>
    </row>
    <row r="4" spans="1:5" ht="9" customHeight="1" thickBot="1">
      <c r="A4" s="213"/>
      <c r="B4" s="100"/>
      <c r="C4" s="100"/>
      <c r="D4" s="100"/>
      <c r="E4" s="100"/>
    </row>
    <row r="5" spans="1:5">
      <c r="A5" s="246" t="s">
        <v>136</v>
      </c>
      <c r="B5" s="979" t="s">
        <v>216</v>
      </c>
      <c r="C5" s="246" t="s">
        <v>526</v>
      </c>
      <c r="D5" s="246" t="s">
        <v>527</v>
      </c>
      <c r="E5" s="246" t="s">
        <v>136</v>
      </c>
    </row>
    <row r="6" spans="1:5" ht="10.5" customHeight="1">
      <c r="A6" s="247" t="s">
        <v>137</v>
      </c>
      <c r="B6" s="980"/>
      <c r="C6" s="247" t="s">
        <v>528</v>
      </c>
      <c r="D6" s="247" t="s">
        <v>528</v>
      </c>
      <c r="E6" s="247" t="s">
        <v>137</v>
      </c>
    </row>
    <row r="7" spans="1:5" ht="11.25" customHeight="1" thickBot="1">
      <c r="A7" s="252"/>
      <c r="B7" s="252" t="s">
        <v>138</v>
      </c>
      <c r="C7" s="252" t="s">
        <v>139</v>
      </c>
      <c r="D7" s="252" t="s">
        <v>140</v>
      </c>
      <c r="E7" s="252"/>
    </row>
    <row r="8" spans="1:5" ht="12" customHeight="1">
      <c r="A8" s="217" t="s">
        <v>142</v>
      </c>
      <c r="B8" s="193" t="s">
        <v>604</v>
      </c>
      <c r="C8" s="195"/>
      <c r="D8" s="195"/>
      <c r="E8" s="217" t="s">
        <v>142</v>
      </c>
    </row>
    <row r="9" spans="1:5" ht="11.25" customHeight="1">
      <c r="A9" s="216" t="s">
        <v>142</v>
      </c>
      <c r="B9" s="218" t="s">
        <v>605</v>
      </c>
      <c r="C9" s="212"/>
      <c r="D9" s="212"/>
      <c r="E9" s="216" t="s">
        <v>142</v>
      </c>
    </row>
    <row r="10" spans="1:5">
      <c r="A10" s="196" t="s">
        <v>142</v>
      </c>
      <c r="B10" s="218" t="s">
        <v>725</v>
      </c>
      <c r="C10" s="198"/>
      <c r="D10" s="199"/>
      <c r="E10" s="196" t="s">
        <v>142</v>
      </c>
    </row>
    <row r="11" spans="1:5">
      <c r="A11" s="46">
        <v>176</v>
      </c>
      <c r="B11" s="200" t="s">
        <v>726</v>
      </c>
      <c r="C11" s="767" t="s">
        <v>221</v>
      </c>
      <c r="D11" s="713" t="s">
        <v>221</v>
      </c>
      <c r="E11" s="46">
        <v>176</v>
      </c>
    </row>
    <row r="12" spans="1:5">
      <c r="A12" s="46">
        <f>1+A11</f>
        <v>177</v>
      </c>
      <c r="B12" s="200" t="s">
        <v>727</v>
      </c>
      <c r="C12" s="719"/>
      <c r="D12" s="712"/>
      <c r="E12" s="46">
        <f>1+E11</f>
        <v>177</v>
      </c>
    </row>
    <row r="13" spans="1:5">
      <c r="A13" s="46">
        <f>1+A12</f>
        <v>178</v>
      </c>
      <c r="B13" s="200" t="s">
        <v>728</v>
      </c>
      <c r="C13" s="719"/>
      <c r="D13" s="712"/>
      <c r="E13" s="46">
        <f>1+E12</f>
        <v>178</v>
      </c>
    </row>
    <row r="14" spans="1:5" ht="13.5" thickBot="1">
      <c r="A14" s="46">
        <f>1+A13</f>
        <v>179</v>
      </c>
      <c r="B14" s="200" t="s">
        <v>729</v>
      </c>
      <c r="C14" s="766"/>
      <c r="D14" s="765"/>
      <c r="E14" s="46">
        <f>1+E13</f>
        <v>179</v>
      </c>
    </row>
    <row r="15" spans="1:5">
      <c r="A15" s="201">
        <v>180</v>
      </c>
      <c r="B15" s="200" t="s">
        <v>56</v>
      </c>
      <c r="C15" s="667">
        <f>SUM(C11:C14)</f>
        <v>0</v>
      </c>
      <c r="D15" s="655">
        <f>SUM(D11:D14)</f>
        <v>0</v>
      </c>
      <c r="E15" s="201">
        <v>180</v>
      </c>
    </row>
    <row r="16" spans="1:5">
      <c r="A16" s="202"/>
      <c r="B16" s="197" t="s">
        <v>730</v>
      </c>
      <c r="C16" s="203"/>
      <c r="D16" s="204"/>
      <c r="E16" s="202"/>
    </row>
    <row r="17" spans="1:5">
      <c r="A17" s="46">
        <v>181</v>
      </c>
      <c r="B17" s="200" t="s">
        <v>731</v>
      </c>
      <c r="C17" s="714" t="s">
        <v>221</v>
      </c>
      <c r="D17" s="711" t="s">
        <v>221</v>
      </c>
      <c r="E17" s="46">
        <v>181</v>
      </c>
    </row>
    <row r="18" spans="1:5">
      <c r="A18" s="46">
        <f>1+A17</f>
        <v>182</v>
      </c>
      <c r="B18" s="200" t="s">
        <v>732</v>
      </c>
      <c r="C18" s="719"/>
      <c r="D18" s="712"/>
      <c r="E18" s="46">
        <f>1+E17</f>
        <v>182</v>
      </c>
    </row>
    <row r="19" spans="1:5">
      <c r="A19" s="46">
        <f>1+A18</f>
        <v>183</v>
      </c>
      <c r="B19" s="200" t="s">
        <v>733</v>
      </c>
      <c r="C19" s="719"/>
      <c r="D19" s="712"/>
      <c r="E19" s="46">
        <f>1+E18</f>
        <v>183</v>
      </c>
    </row>
    <row r="20" spans="1:5" ht="13.5" thickBot="1">
      <c r="A20" s="46">
        <f>1+A19</f>
        <v>184</v>
      </c>
      <c r="B20" s="200" t="s">
        <v>734</v>
      </c>
      <c r="C20" s="766"/>
      <c r="D20" s="765"/>
      <c r="E20" s="46">
        <f>1+E19</f>
        <v>184</v>
      </c>
    </row>
    <row r="21" spans="1:5">
      <c r="A21" s="46">
        <f>1+A20</f>
        <v>185</v>
      </c>
      <c r="B21" s="200" t="s">
        <v>57</v>
      </c>
      <c r="C21" s="658">
        <f>SUM(C17:C20)</f>
        <v>0</v>
      </c>
      <c r="D21" s="658">
        <f>SUM(D17:D20)</f>
        <v>0</v>
      </c>
      <c r="E21" s="46">
        <f>1+E20</f>
        <v>185</v>
      </c>
    </row>
    <row r="22" spans="1:5">
      <c r="A22" s="202" t="s">
        <v>142</v>
      </c>
      <c r="B22" s="197" t="s">
        <v>735</v>
      </c>
      <c r="C22" s="203"/>
      <c r="D22" s="204"/>
      <c r="E22" s="202" t="s">
        <v>142</v>
      </c>
    </row>
    <row r="23" spans="1:5">
      <c r="A23" s="46">
        <v>186</v>
      </c>
      <c r="B23" s="200" t="s">
        <v>736</v>
      </c>
      <c r="C23" s="714" t="s">
        <v>221</v>
      </c>
      <c r="D23" s="711">
        <v>0</v>
      </c>
      <c r="E23" s="46">
        <v>186</v>
      </c>
    </row>
    <row r="24" spans="1:5">
      <c r="A24" s="46">
        <f t="shared" ref="A24:A38" si="0">1+A23</f>
        <v>187</v>
      </c>
      <c r="B24" s="200" t="s">
        <v>737</v>
      </c>
      <c r="C24" s="719"/>
      <c r="D24" s="712"/>
      <c r="E24" s="46">
        <f t="shared" ref="E24:E38" si="1">1+E23</f>
        <v>187</v>
      </c>
    </row>
    <row r="25" spans="1:5">
      <c r="A25" s="46">
        <f t="shared" si="0"/>
        <v>188</v>
      </c>
      <c r="B25" s="200" t="s">
        <v>738</v>
      </c>
      <c r="C25" s="719"/>
      <c r="D25" s="712"/>
      <c r="E25" s="46">
        <f t="shared" si="1"/>
        <v>188</v>
      </c>
    </row>
    <row r="26" spans="1:5">
      <c r="A26" s="46">
        <f t="shared" si="0"/>
        <v>189</v>
      </c>
      <c r="B26" s="200" t="s">
        <v>739</v>
      </c>
      <c r="C26" s="719"/>
      <c r="D26" s="712"/>
      <c r="E26" s="46">
        <f t="shared" si="1"/>
        <v>189</v>
      </c>
    </row>
    <row r="27" spans="1:5">
      <c r="A27" s="46">
        <f t="shared" si="0"/>
        <v>190</v>
      </c>
      <c r="B27" s="200" t="s">
        <v>740</v>
      </c>
      <c r="C27" s="719"/>
      <c r="D27" s="712"/>
      <c r="E27" s="46">
        <f t="shared" si="1"/>
        <v>190</v>
      </c>
    </row>
    <row r="28" spans="1:5">
      <c r="A28" s="46">
        <f t="shared" si="0"/>
        <v>191</v>
      </c>
      <c r="B28" s="200" t="s">
        <v>741</v>
      </c>
      <c r="C28" s="719"/>
      <c r="D28" s="712"/>
      <c r="E28" s="46">
        <f t="shared" si="1"/>
        <v>191</v>
      </c>
    </row>
    <row r="29" spans="1:5">
      <c r="A29" s="46">
        <f t="shared" si="0"/>
        <v>192</v>
      </c>
      <c r="B29" s="200" t="s">
        <v>742</v>
      </c>
      <c r="C29" s="719"/>
      <c r="D29" s="712"/>
      <c r="E29" s="46">
        <f t="shared" si="1"/>
        <v>192</v>
      </c>
    </row>
    <row r="30" spans="1:5">
      <c r="A30" s="46">
        <f t="shared" si="0"/>
        <v>193</v>
      </c>
      <c r="B30" s="200" t="s">
        <v>743</v>
      </c>
      <c r="C30" s="719"/>
      <c r="D30" s="712"/>
      <c r="E30" s="46">
        <f t="shared" si="1"/>
        <v>193</v>
      </c>
    </row>
    <row r="31" spans="1:5">
      <c r="A31" s="46">
        <f t="shared" si="0"/>
        <v>194</v>
      </c>
      <c r="B31" s="200" t="s">
        <v>744</v>
      </c>
      <c r="C31" s="719"/>
      <c r="D31" s="712"/>
      <c r="E31" s="46">
        <f t="shared" si="1"/>
        <v>194</v>
      </c>
    </row>
    <row r="32" spans="1:5">
      <c r="A32" s="46">
        <f t="shared" si="0"/>
        <v>195</v>
      </c>
      <c r="B32" s="200" t="s">
        <v>745</v>
      </c>
      <c r="C32" s="719"/>
      <c r="D32" s="712"/>
      <c r="E32" s="46">
        <f t="shared" si="1"/>
        <v>195</v>
      </c>
    </row>
    <row r="33" spans="1:5">
      <c r="A33" s="46">
        <f t="shared" si="0"/>
        <v>196</v>
      </c>
      <c r="B33" s="200" t="s">
        <v>746</v>
      </c>
      <c r="C33" s="719"/>
      <c r="D33" s="712"/>
      <c r="E33" s="46">
        <f t="shared" si="1"/>
        <v>196</v>
      </c>
    </row>
    <row r="34" spans="1:5">
      <c r="A34" s="46">
        <f t="shared" si="0"/>
        <v>197</v>
      </c>
      <c r="B34" s="818" t="s">
        <v>896</v>
      </c>
      <c r="C34" s="719"/>
      <c r="D34" s="712"/>
      <c r="E34" s="46">
        <f t="shared" si="1"/>
        <v>197</v>
      </c>
    </row>
    <row r="35" spans="1:5">
      <c r="A35" s="46">
        <f t="shared" si="0"/>
        <v>198</v>
      </c>
      <c r="B35" s="200" t="s">
        <v>747</v>
      </c>
      <c r="C35" s="716"/>
      <c r="D35" s="698"/>
      <c r="E35" s="46">
        <f t="shared" si="1"/>
        <v>198</v>
      </c>
    </row>
    <row r="36" spans="1:5" ht="13.5" thickBot="1">
      <c r="A36" s="46">
        <f t="shared" si="0"/>
        <v>199</v>
      </c>
      <c r="B36" s="200" t="s">
        <v>748</v>
      </c>
      <c r="C36" s="764"/>
      <c r="D36" s="721"/>
      <c r="E36" s="46">
        <f t="shared" si="1"/>
        <v>199</v>
      </c>
    </row>
    <row r="37" spans="1:5" ht="13.5" thickBot="1">
      <c r="A37" s="46">
        <f t="shared" si="0"/>
        <v>200</v>
      </c>
      <c r="B37" s="205" t="s">
        <v>58</v>
      </c>
      <c r="C37" s="666">
        <f>SUM(C23:C36)</f>
        <v>0</v>
      </c>
      <c r="D37" s="666">
        <f>SUM(D23:D36)</f>
        <v>0</v>
      </c>
      <c r="E37" s="46">
        <f t="shared" si="1"/>
        <v>200</v>
      </c>
    </row>
    <row r="38" spans="1:5" ht="13.5" thickBot="1">
      <c r="A38" s="46">
        <f t="shared" si="0"/>
        <v>201</v>
      </c>
      <c r="B38" s="219" t="s">
        <v>749</v>
      </c>
      <c r="C38" s="668">
        <f>'21 '!C37+'21 '!C59+'22 '!C33+'22 '!C39+'23 '!C13+'23 '!C36+'23 '!C53+'23 '!C57+'24 '!C23+'24 '!C47+'24 '!C54+'25 '!C15+'25 '!C21+'25 '!C37</f>
        <v>0</v>
      </c>
      <c r="D38" s="668">
        <f>'21 '!D37+'21 '!D59+'22 '!D33+'22 '!D39+'23 '!D13+'23 '!D36+'23 '!D53+'23 '!D57+'24 '!D23+'24 '!D47+'24 '!D54+'25 '!D15+'25 '!D21+'25 '!D37</f>
        <v>0</v>
      </c>
      <c r="E38" s="46">
        <f t="shared" si="1"/>
        <v>201</v>
      </c>
    </row>
    <row r="39" spans="1:5">
      <c r="A39" s="196" t="s">
        <v>142</v>
      </c>
      <c r="B39" s="245" t="s">
        <v>750</v>
      </c>
      <c r="C39" s="212"/>
      <c r="D39" s="212"/>
      <c r="E39" s="196" t="s">
        <v>142</v>
      </c>
    </row>
    <row r="40" spans="1:5">
      <c r="A40" s="196" t="s">
        <v>142</v>
      </c>
      <c r="B40" s="220" t="s">
        <v>751</v>
      </c>
      <c r="C40" s="212"/>
      <c r="D40" s="212"/>
      <c r="E40" s="196" t="s">
        <v>142</v>
      </c>
    </row>
    <row r="41" spans="1:5">
      <c r="A41" s="46">
        <v>202</v>
      </c>
      <c r="B41" s="200" t="s">
        <v>241</v>
      </c>
      <c r="C41" s="714" t="s">
        <v>221</v>
      </c>
      <c r="D41" s="711">
        <v>0</v>
      </c>
      <c r="E41" s="46">
        <v>202</v>
      </c>
    </row>
    <row r="42" spans="1:5">
      <c r="A42" s="46">
        <f>1+A41</f>
        <v>203</v>
      </c>
      <c r="B42" s="200" t="s">
        <v>240</v>
      </c>
      <c r="C42" s="719"/>
      <c r="D42" s="712"/>
      <c r="E42" s="46">
        <f>1+E41</f>
        <v>203</v>
      </c>
    </row>
    <row r="43" spans="1:5">
      <c r="A43" s="46">
        <v>204</v>
      </c>
      <c r="B43" s="200" t="s">
        <v>752</v>
      </c>
      <c r="C43" s="719"/>
      <c r="D43" s="712"/>
      <c r="E43" s="46">
        <v>204</v>
      </c>
    </row>
    <row r="44" spans="1:5">
      <c r="A44" s="46">
        <v>205</v>
      </c>
      <c r="B44" s="200" t="s">
        <v>753</v>
      </c>
      <c r="C44" s="719"/>
      <c r="D44" s="712"/>
      <c r="E44" s="46">
        <v>205</v>
      </c>
    </row>
    <row r="45" spans="1:5">
      <c r="A45" s="46">
        <f>1+A44</f>
        <v>206</v>
      </c>
      <c r="B45" s="200" t="s">
        <v>754</v>
      </c>
      <c r="C45" s="719"/>
      <c r="D45" s="712"/>
      <c r="E45" s="46">
        <f>1+E44</f>
        <v>206</v>
      </c>
    </row>
    <row r="46" spans="1:5">
      <c r="A46" s="46">
        <f>1+A45</f>
        <v>207</v>
      </c>
      <c r="B46" s="200" t="s">
        <v>755</v>
      </c>
      <c r="C46" s="719"/>
      <c r="D46" s="712"/>
      <c r="E46" s="46">
        <f>1+E45</f>
        <v>207</v>
      </c>
    </row>
    <row r="47" spans="1:5">
      <c r="A47" s="46">
        <f>1+A46</f>
        <v>208</v>
      </c>
      <c r="B47" s="200" t="s">
        <v>756</v>
      </c>
      <c r="C47" s="719"/>
      <c r="D47" s="712"/>
      <c r="E47" s="46">
        <f>1+E46</f>
        <v>208</v>
      </c>
    </row>
    <row r="48" spans="1:5">
      <c r="A48" s="46">
        <f>1+A47</f>
        <v>209</v>
      </c>
      <c r="B48" s="200" t="s">
        <v>757</v>
      </c>
      <c r="C48" s="719"/>
      <c r="D48" s="712"/>
      <c r="E48" s="46">
        <f>1+E47</f>
        <v>209</v>
      </c>
    </row>
    <row r="49" spans="1:8">
      <c r="A49" s="46">
        <v>210</v>
      </c>
      <c r="B49" s="200" t="s">
        <v>758</v>
      </c>
      <c r="C49" s="719"/>
      <c r="D49" s="712"/>
      <c r="E49" s="46">
        <v>210</v>
      </c>
    </row>
    <row r="50" spans="1:8" ht="13.5" thickBot="1">
      <c r="A50" s="46">
        <v>211</v>
      </c>
      <c r="B50" s="200" t="s">
        <v>759</v>
      </c>
      <c r="C50" s="766"/>
      <c r="D50" s="765"/>
      <c r="E50" s="46">
        <v>211</v>
      </c>
    </row>
    <row r="51" spans="1:8" ht="13.5" thickBot="1">
      <c r="A51" s="46">
        <v>212</v>
      </c>
      <c r="B51" s="200" t="s">
        <v>74</v>
      </c>
      <c r="C51" s="669">
        <f>SUM(C41:C50)</f>
        <v>0</v>
      </c>
      <c r="D51" s="669">
        <f>SUM(D41:D50)</f>
        <v>0</v>
      </c>
      <c r="E51" s="46">
        <v>212</v>
      </c>
    </row>
    <row r="52" spans="1:8" ht="13.5" thickBot="1">
      <c r="A52" s="46">
        <f>1+A51</f>
        <v>213</v>
      </c>
      <c r="B52" s="197" t="s">
        <v>75</v>
      </c>
      <c r="C52" s="662">
        <f>C38+C51</f>
        <v>0</v>
      </c>
      <c r="D52" s="662">
        <f>D38+D51</f>
        <v>0</v>
      </c>
      <c r="E52" s="46">
        <f>1+E51</f>
        <v>213</v>
      </c>
    </row>
    <row r="53" spans="1:8" ht="11.25" customHeight="1" thickBot="1">
      <c r="A53" s="221"/>
      <c r="B53" s="222"/>
      <c r="C53" s="223"/>
      <c r="D53" s="224"/>
      <c r="E53" s="221"/>
    </row>
    <row r="54" spans="1:8" ht="16.5" customHeight="1">
      <c r="A54" s="985">
        <f>1+A52</f>
        <v>214</v>
      </c>
      <c r="B54" s="225" t="s">
        <v>760</v>
      </c>
      <c r="C54" s="1068">
        <f>'21 '!C34-'25 '!C52</f>
        <v>0</v>
      </c>
      <c r="D54" s="1068">
        <f>'21 '!D34-'25 '!D52</f>
        <v>0</v>
      </c>
      <c r="E54" s="985">
        <f>1+E52</f>
        <v>214</v>
      </c>
    </row>
    <row r="55" spans="1:8" ht="12" customHeight="1" thickBot="1">
      <c r="A55" s="986"/>
      <c r="B55" s="226" t="s">
        <v>761</v>
      </c>
      <c r="C55" s="1069"/>
      <c r="D55" s="1069"/>
      <c r="E55" s="986"/>
    </row>
    <row r="56" spans="1:8">
      <c r="A56" s="214"/>
      <c r="B56" s="472"/>
      <c r="C56" s="316"/>
      <c r="D56" s="316"/>
      <c r="E56" s="316"/>
      <c r="F56" s="29"/>
      <c r="G56" s="921"/>
      <c r="H56" s="921"/>
    </row>
    <row r="57" spans="1:8" ht="10.5" customHeight="1">
      <c r="A57" s="214"/>
      <c r="B57" s="472"/>
      <c r="C57" s="316"/>
      <c r="D57" s="316"/>
      <c r="E57" s="316"/>
      <c r="F57" s="29"/>
      <c r="G57" s="921"/>
      <c r="H57" s="921"/>
    </row>
    <row r="58" spans="1:8" ht="16.5" customHeight="1">
      <c r="A58" s="470" t="s">
        <v>31</v>
      </c>
      <c r="B58" s="317"/>
      <c r="C58" s="100"/>
      <c r="D58" s="100"/>
      <c r="E58" s="317"/>
    </row>
    <row r="62" spans="1:8">
      <c r="B62" s="31"/>
    </row>
  </sheetData>
  <sheetProtection algorithmName="SHA-512" hashValue="KGhz2tql1EX3GzM8lRkG1zziGpgwsH25P2MCxO4anzxc7GgaoTZIzpc7AdwRnLZZGuZmttfZFy3Elu7OHrn/eg==" saltValue="3Fq18OfBqeThyA263ZvZjw==" spinCount="100000" sheet="1" objects="1" scenarios="1"/>
  <mergeCells count="5">
    <mergeCell ref="B5:B6"/>
    <mergeCell ref="A54:A55"/>
    <mergeCell ref="C54:C55"/>
    <mergeCell ref="D54:D55"/>
    <mergeCell ref="E54:E55"/>
  </mergeCells>
  <printOptions horizontalCentered="1"/>
  <pageMargins left="0.67" right="0.9" top="0.67" bottom="0" header="0.5" footer="0.25"/>
  <pageSetup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E44"/>
  <sheetViews>
    <sheetView showGridLines="0" showOutlineSymbols="0" topLeftCell="A3" zoomScale="90" zoomScaleNormal="90" workbookViewId="0">
      <selection activeCell="C28" sqref="C28"/>
    </sheetView>
  </sheetViews>
  <sheetFormatPr defaultColWidth="8.7109375" defaultRowHeight="12.75"/>
  <cols>
    <col min="1" max="1" width="54.7109375" style="234" customWidth="1"/>
    <col min="2" max="2" width="9.7109375" style="234" customWidth="1"/>
    <col min="3" max="3" width="4" style="234" hidden="1" customWidth="1"/>
    <col min="4" max="4" width="11.7109375" style="234" customWidth="1"/>
    <col min="5" max="5" width="16.42578125" style="234" customWidth="1"/>
    <col min="6" max="16384" width="8.7109375" style="234"/>
  </cols>
  <sheetData>
    <row r="1" spans="1:5" ht="13.5">
      <c r="A1" s="836" t="s">
        <v>1017</v>
      </c>
      <c r="B1" s="569"/>
    </row>
    <row r="2" spans="1:5" ht="13.5">
      <c r="A2" s="26"/>
      <c r="B2" s="569"/>
    </row>
    <row r="3" spans="1:5" ht="15.75">
      <c r="A3" s="947" t="s">
        <v>556</v>
      </c>
      <c r="B3" s="947"/>
      <c r="C3" s="947"/>
      <c r="D3" s="947"/>
      <c r="E3" s="947"/>
    </row>
    <row r="4" spans="1:5">
      <c r="B4" s="569"/>
    </row>
    <row r="5" spans="1:5" ht="15">
      <c r="A5" s="570" t="s">
        <v>163</v>
      </c>
      <c r="B5" s="569"/>
    </row>
    <row r="6" spans="1:5" ht="15">
      <c r="A6" s="570" t="s">
        <v>481</v>
      </c>
      <c r="B6" s="569"/>
    </row>
    <row r="7" spans="1:5">
      <c r="B7" s="569"/>
    </row>
    <row r="8" spans="1:5" ht="15">
      <c r="A8" s="184" t="s">
        <v>483</v>
      </c>
      <c r="B8" s="569"/>
    </row>
    <row r="9" spans="1:5" ht="15">
      <c r="A9" s="184" t="s">
        <v>484</v>
      </c>
      <c r="B9" s="569"/>
    </row>
    <row r="10" spans="1:5" ht="13.5" thickBot="1"/>
    <row r="11" spans="1:5">
      <c r="A11" s="948" t="s">
        <v>557</v>
      </c>
      <c r="B11" s="950" t="s">
        <v>302</v>
      </c>
      <c r="C11" s="950"/>
      <c r="D11" s="948" t="s">
        <v>559</v>
      </c>
      <c r="E11" s="948" t="s">
        <v>560</v>
      </c>
    </row>
    <row r="12" spans="1:5">
      <c r="A12" s="949"/>
      <c r="B12" s="951" t="s">
        <v>558</v>
      </c>
      <c r="C12" s="951"/>
      <c r="D12" s="949"/>
      <c r="E12" s="949"/>
    </row>
    <row r="13" spans="1:5" ht="13.5" thickBot="1">
      <c r="A13" s="571" t="s">
        <v>138</v>
      </c>
      <c r="B13" s="953" t="s">
        <v>139</v>
      </c>
      <c r="C13" s="954"/>
      <c r="D13" s="572" t="s">
        <v>140</v>
      </c>
      <c r="E13" s="573" t="s">
        <v>141</v>
      </c>
    </row>
    <row r="14" spans="1:5" ht="22.15" customHeight="1">
      <c r="A14" s="574" t="s">
        <v>923</v>
      </c>
      <c r="B14" s="955">
        <v>1</v>
      </c>
      <c r="C14" s="955"/>
      <c r="D14" s="837"/>
      <c r="E14" s="838"/>
    </row>
    <row r="15" spans="1:5" ht="22.15" customHeight="1">
      <c r="A15" s="575" t="s">
        <v>797</v>
      </c>
      <c r="B15" s="956" t="s">
        <v>796</v>
      </c>
      <c r="C15" s="956"/>
      <c r="D15" s="839"/>
      <c r="E15" s="840"/>
    </row>
    <row r="16" spans="1:5" ht="22.15" customHeight="1">
      <c r="A16" s="576" t="s">
        <v>924</v>
      </c>
      <c r="B16" s="957">
        <v>4</v>
      </c>
      <c r="C16" s="957"/>
      <c r="D16" s="841"/>
      <c r="E16" s="842"/>
    </row>
    <row r="17" spans="1:5" ht="22.15" customHeight="1">
      <c r="A17" s="577" t="s">
        <v>925</v>
      </c>
      <c r="B17" s="957">
        <v>5</v>
      </c>
      <c r="C17" s="957"/>
      <c r="D17" s="841"/>
      <c r="E17" s="842"/>
    </row>
    <row r="18" spans="1:5" ht="22.15" customHeight="1">
      <c r="A18" s="577" t="s">
        <v>926</v>
      </c>
      <c r="B18" s="957">
        <v>6</v>
      </c>
      <c r="C18" s="957"/>
      <c r="D18" s="841"/>
      <c r="E18" s="842"/>
    </row>
    <row r="19" spans="1:5" ht="22.15" customHeight="1">
      <c r="A19" s="577" t="s">
        <v>110</v>
      </c>
      <c r="B19" s="578">
        <v>7</v>
      </c>
      <c r="C19" s="579"/>
      <c r="D19" s="841"/>
      <c r="E19" s="842"/>
    </row>
    <row r="20" spans="1:5" ht="22.15" customHeight="1">
      <c r="A20" s="577" t="s">
        <v>111</v>
      </c>
      <c r="B20" s="578">
        <v>8</v>
      </c>
      <c r="C20" s="579"/>
      <c r="D20" s="841"/>
      <c r="E20" s="842"/>
    </row>
    <row r="21" spans="1:5" ht="22.15" customHeight="1">
      <c r="A21" s="577" t="s">
        <v>561</v>
      </c>
      <c r="B21" s="578">
        <v>9</v>
      </c>
      <c r="C21" s="579"/>
      <c r="D21" s="841"/>
      <c r="E21" s="842"/>
    </row>
    <row r="22" spans="1:5" ht="22.15" customHeight="1">
      <c r="A22" s="577" t="s">
        <v>995</v>
      </c>
      <c r="B22" s="578">
        <v>10</v>
      </c>
      <c r="C22" s="579"/>
      <c r="D22" s="841"/>
      <c r="E22" s="842"/>
    </row>
    <row r="23" spans="1:5" ht="22.15" customHeight="1">
      <c r="A23" s="577" t="s">
        <v>996</v>
      </c>
      <c r="B23" s="578">
        <v>10</v>
      </c>
      <c r="C23" s="579"/>
      <c r="D23" s="841"/>
      <c r="E23" s="842"/>
    </row>
    <row r="24" spans="1:5" ht="22.15" customHeight="1">
      <c r="A24" s="577" t="s">
        <v>997</v>
      </c>
      <c r="B24" s="578">
        <v>10</v>
      </c>
      <c r="C24" s="579"/>
      <c r="D24" s="841"/>
      <c r="E24" s="842"/>
    </row>
    <row r="25" spans="1:5" ht="22.15" customHeight="1">
      <c r="A25" s="577" t="s">
        <v>998</v>
      </c>
      <c r="B25" s="578">
        <v>11</v>
      </c>
      <c r="C25" s="579"/>
      <c r="D25" s="841"/>
      <c r="E25" s="842"/>
    </row>
    <row r="26" spans="1:5" ht="22.15" customHeight="1">
      <c r="A26" s="580" t="s">
        <v>999</v>
      </c>
      <c r="B26" s="581">
        <v>11</v>
      </c>
      <c r="C26" s="582"/>
      <c r="D26" s="843"/>
      <c r="E26" s="844"/>
    </row>
    <row r="27" spans="1:5" ht="22.15" customHeight="1">
      <c r="A27" s="577" t="s">
        <v>1011</v>
      </c>
      <c r="B27" s="578">
        <v>11</v>
      </c>
      <c r="C27" s="579"/>
      <c r="D27" s="841"/>
      <c r="E27" s="842"/>
    </row>
    <row r="28" spans="1:5" ht="22.15" customHeight="1">
      <c r="A28" s="577" t="s">
        <v>1010</v>
      </c>
      <c r="B28" s="578">
        <v>11</v>
      </c>
      <c r="C28" s="579"/>
      <c r="D28" s="841"/>
      <c r="E28" s="842"/>
    </row>
    <row r="29" spans="1:5" ht="22.15" customHeight="1">
      <c r="A29" s="577" t="s">
        <v>1001</v>
      </c>
      <c r="B29" s="578">
        <v>12</v>
      </c>
      <c r="C29" s="579"/>
      <c r="D29" s="841"/>
      <c r="E29" s="842"/>
    </row>
    <row r="30" spans="1:5" ht="22.15" customHeight="1">
      <c r="A30" s="577" t="s">
        <v>1000</v>
      </c>
      <c r="B30" s="578">
        <v>12</v>
      </c>
      <c r="C30" s="579"/>
      <c r="D30" s="841"/>
      <c r="E30" s="842"/>
    </row>
    <row r="31" spans="1:5" ht="22.15" customHeight="1">
      <c r="A31" s="580" t="s">
        <v>1002</v>
      </c>
      <c r="B31" s="581">
        <v>12</v>
      </c>
      <c r="C31" s="582"/>
      <c r="D31" s="843"/>
      <c r="E31" s="844"/>
    </row>
    <row r="32" spans="1:5" ht="22.15" customHeight="1">
      <c r="A32" s="577" t="s">
        <v>1003</v>
      </c>
      <c r="B32" s="578">
        <v>12</v>
      </c>
      <c r="C32" s="579"/>
      <c r="D32" s="841"/>
      <c r="E32" s="842"/>
    </row>
    <row r="33" spans="1:5" ht="22.15" customHeight="1">
      <c r="A33" s="577" t="s">
        <v>1004</v>
      </c>
      <c r="B33" s="578">
        <v>13</v>
      </c>
      <c r="C33" s="579"/>
      <c r="D33" s="841"/>
      <c r="E33" s="842"/>
    </row>
    <row r="34" spans="1:5" ht="22.15" customHeight="1">
      <c r="A34" s="577" t="s">
        <v>1005</v>
      </c>
      <c r="B34" s="578">
        <v>13</v>
      </c>
      <c r="C34" s="579"/>
      <c r="D34" s="841"/>
      <c r="E34" s="842"/>
    </row>
    <row r="35" spans="1:5" ht="22.15" customHeight="1">
      <c r="A35" s="577" t="s">
        <v>1006</v>
      </c>
      <c r="B35" s="578">
        <v>14</v>
      </c>
      <c r="C35" s="579"/>
      <c r="D35" s="841"/>
      <c r="E35" s="842"/>
    </row>
    <row r="36" spans="1:5" ht="22.15" customHeight="1">
      <c r="A36" s="577" t="s">
        <v>1007</v>
      </c>
      <c r="B36" s="583">
        <v>14</v>
      </c>
      <c r="C36" s="579"/>
      <c r="D36" s="841"/>
      <c r="E36" s="842"/>
    </row>
    <row r="37" spans="1:5" ht="22.15" customHeight="1">
      <c r="A37" s="577" t="s">
        <v>1008</v>
      </c>
      <c r="B37" s="583">
        <v>14</v>
      </c>
      <c r="C37" s="579"/>
      <c r="D37" s="841"/>
      <c r="E37" s="842"/>
    </row>
    <row r="38" spans="1:5" ht="22.15" customHeight="1" thickBot="1">
      <c r="A38" s="584" t="s">
        <v>1009</v>
      </c>
      <c r="B38" s="585">
        <v>14</v>
      </c>
      <c r="C38" s="586"/>
      <c r="D38" s="845"/>
      <c r="E38" s="846"/>
    </row>
    <row r="39" spans="1:5">
      <c r="A39" s="587"/>
      <c r="B39" s="588"/>
    </row>
    <row r="40" spans="1:5" ht="18.75">
      <c r="A40" s="952" t="s">
        <v>10</v>
      </c>
      <c r="B40" s="952"/>
      <c r="C40" s="952"/>
      <c r="D40" s="952"/>
      <c r="E40" s="952"/>
    </row>
    <row r="44" spans="1:5">
      <c r="A44" s="235"/>
    </row>
  </sheetData>
  <sheetProtection algorithmName="SHA-512" hashValue="Yfem25DjSFfqxYDsL28FsPF5Nk8/xeYlDZfI8WQKImtouP57TTmb04pgsBofZ60W+WYxc2HuojzU+/q7Q3mx2w==" saltValue="NTevdC2zhLKZH7YAlxV5cg==" spinCount="100000" sheet="1" objects="1" scenarios="1"/>
  <mergeCells count="13">
    <mergeCell ref="A40:E40"/>
    <mergeCell ref="B13:C13"/>
    <mergeCell ref="B14:C14"/>
    <mergeCell ref="B15:C15"/>
    <mergeCell ref="B16:C16"/>
    <mergeCell ref="B17:C17"/>
    <mergeCell ref="B18:C18"/>
    <mergeCell ref="A3:E3"/>
    <mergeCell ref="A11:A12"/>
    <mergeCell ref="B11:C11"/>
    <mergeCell ref="D11:D12"/>
    <mergeCell ref="E11:E12"/>
    <mergeCell ref="B12:C12"/>
  </mergeCells>
  <printOptions horizontalCentered="1"/>
  <pageMargins left="0.67" right="0.9" top="0.67" bottom="0" header="0.5" footer="0.25"/>
  <pageSetup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pageSetUpPr autoPageBreaks="0"/>
  </sheetPr>
  <dimension ref="A1:AD45"/>
  <sheetViews>
    <sheetView showGridLines="0" showOutlineSymbols="0" view="pageBreakPreview" zoomScale="60" zoomScaleNormal="90" workbookViewId="0">
      <selection activeCell="C27" sqref="C27:C28"/>
    </sheetView>
  </sheetViews>
  <sheetFormatPr defaultColWidth="9.28515625" defaultRowHeight="12.75"/>
  <cols>
    <col min="1" max="1" width="5" style="28" customWidth="1"/>
    <col min="2" max="2" width="8.42578125" style="28" customWidth="1"/>
    <col min="3" max="3" width="16.42578125" style="28" customWidth="1"/>
    <col min="4" max="4" width="26.7109375" style="28" customWidth="1"/>
    <col min="5" max="6" width="16.42578125" style="28" customWidth="1"/>
    <col min="7" max="7" width="5" style="28" customWidth="1"/>
    <col min="8" max="8" width="9.28515625" style="28"/>
    <col min="9" max="30" width="9.28515625" style="708"/>
    <col min="31" max="16384" width="9.28515625" style="28"/>
  </cols>
  <sheetData>
    <row r="1" spans="1:7">
      <c r="A1" s="768" t="s">
        <v>1017</v>
      </c>
    </row>
    <row r="2" spans="1:7" ht="10.5" customHeight="1">
      <c r="A2" s="98"/>
    </row>
    <row r="3" spans="1:7" ht="10.5" customHeight="1">
      <c r="A3" s="98"/>
    </row>
    <row r="4" spans="1:7" ht="18.75">
      <c r="A4" s="32" t="s">
        <v>762</v>
      </c>
      <c r="B4" s="37"/>
      <c r="C4" s="37"/>
      <c r="D4" s="37"/>
      <c r="E4" s="37"/>
      <c r="F4" s="37"/>
      <c r="G4" s="37"/>
    </row>
    <row r="5" spans="1:7" ht="11.25" customHeight="1">
      <c r="A5" s="99"/>
    </row>
    <row r="6" spans="1:7">
      <c r="A6" s="452" t="s">
        <v>594</v>
      </c>
    </row>
    <row r="7" spans="1:7" ht="12.75" customHeight="1" thickBot="1">
      <c r="A7" s="99"/>
    </row>
    <row r="8" spans="1:7" ht="15.75" customHeight="1">
      <c r="A8" s="38" t="s">
        <v>136</v>
      </c>
      <c r="B8" s="62" t="s">
        <v>77</v>
      </c>
      <c r="C8" s="474"/>
      <c r="D8" s="63"/>
      <c r="E8" s="38" t="s">
        <v>763</v>
      </c>
      <c r="F8" s="38" t="s">
        <v>764</v>
      </c>
      <c r="G8" s="38" t="s">
        <v>136</v>
      </c>
    </row>
    <row r="9" spans="1:7" ht="15" customHeight="1">
      <c r="A9" s="39" t="s">
        <v>137</v>
      </c>
      <c r="B9" s="475" t="s">
        <v>765</v>
      </c>
      <c r="C9" s="37"/>
      <c r="D9" s="476"/>
      <c r="E9" s="39" t="s">
        <v>101</v>
      </c>
      <c r="F9" s="39" t="s">
        <v>766</v>
      </c>
      <c r="G9" s="39" t="s">
        <v>137</v>
      </c>
    </row>
    <row r="10" spans="1:7" ht="13.5" thickBot="1">
      <c r="A10" s="40"/>
      <c r="B10" s="64" t="s">
        <v>138</v>
      </c>
      <c r="C10" s="75"/>
      <c r="D10" s="477"/>
      <c r="E10" s="40" t="s">
        <v>139</v>
      </c>
      <c r="F10" s="40" t="s">
        <v>140</v>
      </c>
      <c r="G10" s="40"/>
    </row>
    <row r="11" spans="1:7" ht="25.15" customHeight="1">
      <c r="A11" s="253">
        <v>1</v>
      </c>
      <c r="B11" s="1064"/>
      <c r="C11" s="1076"/>
      <c r="D11" s="1065"/>
      <c r="E11" s="826"/>
      <c r="F11" s="745" t="s">
        <v>221</v>
      </c>
      <c r="G11" s="253">
        <v>1</v>
      </c>
    </row>
    <row r="12" spans="1:7" ht="25.15" customHeight="1">
      <c r="A12" s="253">
        <v>2</v>
      </c>
      <c r="B12" s="1060"/>
      <c r="C12" s="1070"/>
      <c r="D12" s="1061"/>
      <c r="E12" s="826"/>
      <c r="F12" s="745"/>
      <c r="G12" s="253">
        <v>2</v>
      </c>
    </row>
    <row r="13" spans="1:7" ht="25.15" customHeight="1">
      <c r="A13" s="253">
        <v>3</v>
      </c>
      <c r="B13" s="1060"/>
      <c r="C13" s="1070"/>
      <c r="D13" s="1061"/>
      <c r="E13" s="826"/>
      <c r="F13" s="745"/>
      <c r="G13" s="253">
        <v>3</v>
      </c>
    </row>
    <row r="14" spans="1:7" ht="25.15" customHeight="1">
      <c r="A14" s="253">
        <v>4</v>
      </c>
      <c r="B14" s="1060"/>
      <c r="C14" s="1070"/>
      <c r="D14" s="1061"/>
      <c r="E14" s="826"/>
      <c r="F14" s="745"/>
      <c r="G14" s="253">
        <v>4</v>
      </c>
    </row>
    <row r="15" spans="1:7" ht="25.15" customHeight="1">
      <c r="A15" s="253">
        <v>5</v>
      </c>
      <c r="B15" s="1060"/>
      <c r="C15" s="1070"/>
      <c r="D15" s="1061"/>
      <c r="E15" s="826"/>
      <c r="F15" s="745"/>
      <c r="G15" s="253">
        <v>5</v>
      </c>
    </row>
    <row r="16" spans="1:7" ht="25.15" customHeight="1">
      <c r="A16" s="253">
        <v>6</v>
      </c>
      <c r="B16" s="1060"/>
      <c r="C16" s="1070"/>
      <c r="D16" s="1061"/>
      <c r="E16" s="826"/>
      <c r="F16" s="745"/>
      <c r="G16" s="253">
        <v>6</v>
      </c>
    </row>
    <row r="17" spans="1:7" ht="25.15" customHeight="1" thickBot="1">
      <c r="A17" s="253">
        <v>7</v>
      </c>
      <c r="B17" s="1060" t="s">
        <v>883</v>
      </c>
      <c r="C17" s="1070"/>
      <c r="D17" s="1061"/>
      <c r="E17" s="827"/>
      <c r="F17" s="769"/>
      <c r="G17" s="253">
        <v>7</v>
      </c>
    </row>
    <row r="18" spans="1:7" ht="25.15" customHeight="1" thickBot="1">
      <c r="A18" s="252">
        <v>8</v>
      </c>
      <c r="B18" s="1071" t="s">
        <v>444</v>
      </c>
      <c r="C18" s="1072"/>
      <c r="D18" s="1073"/>
      <c r="E18" s="830">
        <f>SUM(E11:E17)</f>
        <v>0</v>
      </c>
      <c r="F18" s="681">
        <f>SUM(F11:F17)</f>
        <v>0</v>
      </c>
      <c r="G18" s="252">
        <v>8</v>
      </c>
    </row>
    <row r="19" spans="1:7" ht="26.25" customHeight="1">
      <c r="A19" s="99"/>
    </row>
    <row r="20" spans="1:7" ht="16.5" customHeight="1">
      <c r="A20" s="32" t="s">
        <v>767</v>
      </c>
      <c r="B20" s="37"/>
      <c r="C20" s="44"/>
      <c r="D20" s="37"/>
      <c r="E20" s="37"/>
      <c r="F20" s="37"/>
      <c r="G20" s="37"/>
    </row>
    <row r="21" spans="1:7" ht="15.75" customHeight="1">
      <c r="A21" s="99"/>
    </row>
    <row r="22" spans="1:7" ht="13.5">
      <c r="A22" s="526" t="s">
        <v>868</v>
      </c>
      <c r="B22" s="214"/>
    </row>
    <row r="23" spans="1:7">
      <c r="A23" s="526" t="s">
        <v>852</v>
      </c>
      <c r="B23" s="214"/>
    </row>
    <row r="24" spans="1:7">
      <c r="A24" s="526" t="s">
        <v>829</v>
      </c>
      <c r="B24" s="214"/>
    </row>
    <row r="25" spans="1:7">
      <c r="A25" s="473" t="s">
        <v>874</v>
      </c>
      <c r="B25" s="214"/>
    </row>
    <row r="26" spans="1:7" ht="6" customHeight="1" thickBot="1">
      <c r="A26" s="99"/>
    </row>
    <row r="27" spans="1:7" ht="15" customHeight="1">
      <c r="A27" s="38" t="s">
        <v>136</v>
      </c>
      <c r="B27" s="38" t="s">
        <v>216</v>
      </c>
      <c r="C27" s="1074" t="s">
        <v>595</v>
      </c>
      <c r="D27" s="38" t="s">
        <v>768</v>
      </c>
      <c r="E27" s="38" t="s">
        <v>763</v>
      </c>
      <c r="F27" s="38" t="s">
        <v>764</v>
      </c>
      <c r="G27" s="38" t="s">
        <v>136</v>
      </c>
    </row>
    <row r="28" spans="1:7" ht="14.25" customHeight="1">
      <c r="A28" s="39" t="s">
        <v>137</v>
      </c>
      <c r="B28" s="39" t="s">
        <v>137</v>
      </c>
      <c r="C28" s="1075"/>
      <c r="D28" s="39" t="s">
        <v>769</v>
      </c>
      <c r="E28" s="39" t="s">
        <v>101</v>
      </c>
      <c r="F28" s="39" t="s">
        <v>770</v>
      </c>
      <c r="G28" s="39" t="s">
        <v>137</v>
      </c>
    </row>
    <row r="29" spans="1:7" ht="15" customHeight="1" thickBot="1">
      <c r="A29" s="40"/>
      <c r="B29" s="40" t="s">
        <v>138</v>
      </c>
      <c r="C29" s="40" t="s">
        <v>139</v>
      </c>
      <c r="D29" s="40" t="s">
        <v>140</v>
      </c>
      <c r="E29" s="40" t="s">
        <v>141</v>
      </c>
      <c r="F29" s="40" t="s">
        <v>431</v>
      </c>
      <c r="G29" s="40"/>
    </row>
    <row r="30" spans="1:7" ht="26.1" customHeight="1">
      <c r="A30" s="253">
        <v>9</v>
      </c>
      <c r="B30" s="737"/>
      <c r="C30" s="737"/>
      <c r="D30" s="770"/>
      <c r="E30" s="828"/>
      <c r="F30" s="771" t="s">
        <v>221</v>
      </c>
      <c r="G30" s="253">
        <v>9</v>
      </c>
    </row>
    <row r="31" spans="1:7" ht="26.1" customHeight="1">
      <c r="A31" s="253">
        <v>10</v>
      </c>
      <c r="B31" s="737"/>
      <c r="C31" s="737"/>
      <c r="D31" s="770"/>
      <c r="E31" s="828"/>
      <c r="F31" s="772"/>
      <c r="G31" s="253">
        <v>10</v>
      </c>
    </row>
    <row r="32" spans="1:7" ht="26.1" customHeight="1">
      <c r="A32" s="253">
        <v>11</v>
      </c>
      <c r="B32" s="737"/>
      <c r="C32" s="737"/>
      <c r="D32" s="770"/>
      <c r="E32" s="828"/>
      <c r="F32" s="772"/>
      <c r="G32" s="253">
        <v>11</v>
      </c>
    </row>
    <row r="33" spans="1:7" ht="26.1" customHeight="1">
      <c r="A33" s="253">
        <v>12</v>
      </c>
      <c r="B33" s="737"/>
      <c r="C33" s="737"/>
      <c r="D33" s="770"/>
      <c r="E33" s="828"/>
      <c r="F33" s="772"/>
      <c r="G33" s="253">
        <v>12</v>
      </c>
    </row>
    <row r="34" spans="1:7" ht="26.1" customHeight="1">
      <c r="A34" s="253">
        <v>13</v>
      </c>
      <c r="B34" s="737"/>
      <c r="C34" s="737"/>
      <c r="D34" s="770"/>
      <c r="E34" s="828"/>
      <c r="F34" s="772"/>
      <c r="G34" s="253">
        <v>13</v>
      </c>
    </row>
    <row r="35" spans="1:7" ht="26.1" customHeight="1">
      <c r="A35" s="253">
        <v>14</v>
      </c>
      <c r="B35" s="737"/>
      <c r="C35" s="737"/>
      <c r="D35" s="770"/>
      <c r="E35" s="828"/>
      <c r="F35" s="772"/>
      <c r="G35" s="253">
        <v>14</v>
      </c>
    </row>
    <row r="36" spans="1:7" ht="26.1" customHeight="1" thickBot="1">
      <c r="A36" s="253">
        <v>15</v>
      </c>
      <c r="B36" s="737" t="s">
        <v>883</v>
      </c>
      <c r="C36" s="737"/>
      <c r="D36" s="770"/>
      <c r="E36" s="829"/>
      <c r="F36" s="773"/>
      <c r="G36" s="253">
        <v>15</v>
      </c>
    </row>
    <row r="37" spans="1:7" ht="26.1" customHeight="1" thickBot="1">
      <c r="A37" s="252">
        <v>16</v>
      </c>
      <c r="B37" s="1071" t="s">
        <v>444</v>
      </c>
      <c r="C37" s="1072"/>
      <c r="D37" s="1073"/>
      <c r="E37" s="831">
        <f>SUM(E30:E36)</f>
        <v>0</v>
      </c>
      <c r="F37" s="681">
        <f>SUM(F30:F36)</f>
        <v>0</v>
      </c>
      <c r="G37" s="252">
        <v>16</v>
      </c>
    </row>
    <row r="38" spans="1:7">
      <c r="D38" s="451"/>
    </row>
    <row r="39" spans="1:7">
      <c r="D39" s="451"/>
    </row>
    <row r="40" spans="1:7" ht="18.75">
      <c r="A40" s="144" t="s">
        <v>32</v>
      </c>
      <c r="B40" s="37"/>
      <c r="C40" s="37"/>
      <c r="D40" s="891"/>
      <c r="E40" s="37"/>
      <c r="F40" s="37"/>
      <c r="G40" s="37"/>
    </row>
    <row r="45" spans="1:7">
      <c r="B45" s="31"/>
    </row>
  </sheetData>
  <sheetProtection algorithmName="SHA-512" hashValue="JiX3mBVhS0lCIPZECpArdKJ47UzACr2bKUIyR1qS8RaHhJwF2+KGcMOZNUIqMGF2I7gAn+6pU+IMejkbJTiQ4w==" saltValue="U0GubwD0XlJ+DDr6RVSRfQ==" spinCount="100000" sheet="1" objects="1" scenarios="1"/>
  <mergeCells count="10">
    <mergeCell ref="B17:D17"/>
    <mergeCell ref="B18:D18"/>
    <mergeCell ref="C27:C28"/>
    <mergeCell ref="B37:D37"/>
    <mergeCell ref="B11:D11"/>
    <mergeCell ref="B12:D12"/>
    <mergeCell ref="B13:D13"/>
    <mergeCell ref="B14:D14"/>
    <mergeCell ref="B15:D15"/>
    <mergeCell ref="B16:D16"/>
  </mergeCells>
  <printOptions horizontalCentered="1"/>
  <pageMargins left="0.67" right="0.9" top="0.67" bottom="0" header="0.5" footer="0.25"/>
  <pageSetup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AD42"/>
  <sheetViews>
    <sheetView showGridLines="0" showOutlineSymbols="0" view="pageBreakPreview" zoomScaleNormal="90" zoomScaleSheetLayoutView="100" workbookViewId="0">
      <selection activeCell="C28" sqref="C28"/>
    </sheetView>
  </sheetViews>
  <sheetFormatPr defaultColWidth="9.28515625" defaultRowHeight="12.75"/>
  <cols>
    <col min="1" max="1" width="5" style="102" customWidth="1"/>
    <col min="2" max="2" width="8.42578125" style="102" customWidth="1"/>
    <col min="3" max="3" width="17.28515625" style="102" customWidth="1"/>
    <col min="4" max="4" width="27.28515625" style="102" customWidth="1"/>
    <col min="5" max="6" width="15.5703125" style="102" customWidth="1"/>
    <col min="7" max="7" width="5.5703125" style="102" customWidth="1"/>
    <col min="8" max="8" width="9.28515625" style="28"/>
    <col min="9" max="30" width="9.28515625" style="708"/>
    <col min="31" max="16384" width="9.28515625" style="28"/>
  </cols>
  <sheetData>
    <row r="1" spans="1:7">
      <c r="A1" s="710" t="s">
        <v>1022</v>
      </c>
    </row>
    <row r="2" spans="1:7" ht="7.5" customHeight="1">
      <c r="A2" s="43"/>
    </row>
    <row r="3" spans="1:7" ht="18.75">
      <c r="A3" s="478" t="s">
        <v>771</v>
      </c>
      <c r="B3" s="479"/>
      <c r="C3" s="480"/>
      <c r="D3" s="480"/>
      <c r="E3" s="480"/>
      <c r="F3" s="480"/>
      <c r="G3" s="480"/>
    </row>
    <row r="4" spans="1:7" ht="15" customHeight="1">
      <c r="A4" s="478" t="s">
        <v>810</v>
      </c>
      <c r="B4" s="480"/>
      <c r="C4" s="480"/>
      <c r="D4" s="480"/>
      <c r="E4" s="480"/>
      <c r="F4" s="480"/>
      <c r="G4" s="480"/>
    </row>
    <row r="5" spans="1:7" ht="12" customHeight="1">
      <c r="A5" s="478"/>
      <c r="B5" s="480"/>
      <c r="C5" s="480"/>
      <c r="D5" s="480"/>
      <c r="E5" s="480"/>
      <c r="F5" s="480"/>
      <c r="G5" s="480"/>
    </row>
    <row r="6" spans="1:7">
      <c r="A6" s="316" t="s">
        <v>228</v>
      </c>
      <c r="B6" s="316"/>
      <c r="C6" s="316"/>
      <c r="D6" s="316"/>
      <c r="E6" s="316"/>
      <c r="F6" s="316"/>
      <c r="G6" s="481"/>
    </row>
    <row r="7" spans="1:7">
      <c r="A7" s="316" t="s">
        <v>227</v>
      </c>
      <c r="B7" s="316"/>
      <c r="C7" s="316"/>
      <c r="D7" s="316"/>
      <c r="E7" s="316"/>
      <c r="F7" s="316"/>
      <c r="G7" s="481"/>
    </row>
    <row r="8" spans="1:7">
      <c r="A8" s="316" t="s">
        <v>226</v>
      </c>
      <c r="B8" s="316"/>
      <c r="C8" s="316"/>
      <c r="D8" s="316"/>
      <c r="E8" s="316"/>
      <c r="F8" s="316"/>
      <c r="G8" s="481"/>
    </row>
    <row r="9" spans="1:7" ht="12" customHeight="1" thickBot="1">
      <c r="A9" s="481"/>
      <c r="B9" s="481"/>
      <c r="C9" s="481"/>
      <c r="D9" s="481"/>
      <c r="E9" s="481"/>
      <c r="F9" s="481"/>
      <c r="G9" s="481"/>
    </row>
    <row r="10" spans="1:7" ht="14.25" customHeight="1">
      <c r="A10" s="106" t="s">
        <v>136</v>
      </c>
      <c r="B10" s="106" t="s">
        <v>216</v>
      </c>
      <c r="C10" s="106" t="s">
        <v>772</v>
      </c>
      <c r="D10" s="1077" t="s">
        <v>791</v>
      </c>
      <c r="E10" s="106" t="s">
        <v>763</v>
      </c>
      <c r="F10" s="106" t="s">
        <v>764</v>
      </c>
      <c r="G10" s="106" t="s">
        <v>136</v>
      </c>
    </row>
    <row r="11" spans="1:7">
      <c r="A11" s="107" t="s">
        <v>137</v>
      </c>
      <c r="B11" s="107" t="s">
        <v>137</v>
      </c>
      <c r="C11" s="107" t="s">
        <v>137</v>
      </c>
      <c r="D11" s="1078"/>
      <c r="E11" s="107" t="s">
        <v>101</v>
      </c>
      <c r="F11" s="107" t="s">
        <v>766</v>
      </c>
      <c r="G11" s="107" t="s">
        <v>137</v>
      </c>
    </row>
    <row r="12" spans="1:7" ht="13.5" thickBot="1">
      <c r="A12" s="108"/>
      <c r="B12" s="108" t="s">
        <v>138</v>
      </c>
      <c r="C12" s="108" t="s">
        <v>139</v>
      </c>
      <c r="D12" s="108" t="s">
        <v>140</v>
      </c>
      <c r="E12" s="108" t="s">
        <v>141</v>
      </c>
      <c r="F12" s="108" t="s">
        <v>431</v>
      </c>
      <c r="G12" s="108"/>
    </row>
    <row r="13" spans="1:7" ht="26.1" customHeight="1">
      <c r="A13" s="109">
        <v>1</v>
      </c>
      <c r="B13" s="776"/>
      <c r="C13" s="776"/>
      <c r="D13" s="776"/>
      <c r="E13" s="777"/>
      <c r="F13" s="778" t="s">
        <v>221</v>
      </c>
      <c r="G13" s="109">
        <v>1</v>
      </c>
    </row>
    <row r="14" spans="1:7" ht="26.1" customHeight="1">
      <c r="A14" s="109">
        <v>2</v>
      </c>
      <c r="B14" s="776"/>
      <c r="C14" s="776"/>
      <c r="D14" s="776"/>
      <c r="E14" s="777"/>
      <c r="F14" s="779"/>
      <c r="G14" s="109">
        <v>2</v>
      </c>
    </row>
    <row r="15" spans="1:7" ht="26.1" customHeight="1">
      <c r="A15" s="109">
        <v>3</v>
      </c>
      <c r="B15" s="776"/>
      <c r="C15" s="776"/>
      <c r="D15" s="776"/>
      <c r="E15" s="777"/>
      <c r="F15" s="779"/>
      <c r="G15" s="109">
        <v>3</v>
      </c>
    </row>
    <row r="16" spans="1:7" ht="26.1" customHeight="1">
      <c r="A16" s="109">
        <v>4</v>
      </c>
      <c r="B16" s="776"/>
      <c r="C16" s="776"/>
      <c r="D16" s="776"/>
      <c r="E16" s="777"/>
      <c r="F16" s="779"/>
      <c r="G16" s="109">
        <v>4</v>
      </c>
    </row>
    <row r="17" spans="1:7" ht="26.1" customHeight="1">
      <c r="A17" s="109">
        <v>5</v>
      </c>
      <c r="B17" s="776"/>
      <c r="C17" s="776"/>
      <c r="D17" s="776"/>
      <c r="E17" s="777"/>
      <c r="F17" s="779"/>
      <c r="G17" s="109">
        <v>5</v>
      </c>
    </row>
    <row r="18" spans="1:7" ht="26.1" customHeight="1">
      <c r="A18" s="109">
        <v>6</v>
      </c>
      <c r="B18" s="776"/>
      <c r="C18" s="776"/>
      <c r="D18" s="776"/>
      <c r="E18" s="777"/>
      <c r="F18" s="779"/>
      <c r="G18" s="109">
        <v>6</v>
      </c>
    </row>
    <row r="19" spans="1:7" ht="26.1" customHeight="1" thickBot="1">
      <c r="A19" s="109">
        <v>7</v>
      </c>
      <c r="B19" s="737" t="s">
        <v>883</v>
      </c>
      <c r="C19" s="776"/>
      <c r="D19" s="776"/>
      <c r="E19" s="780"/>
      <c r="F19" s="781"/>
      <c r="G19" s="109">
        <v>7</v>
      </c>
    </row>
    <row r="20" spans="1:7" ht="26.1" customHeight="1" thickBot="1">
      <c r="A20" s="108">
        <v>8</v>
      </c>
      <c r="B20" s="1079" t="s">
        <v>444</v>
      </c>
      <c r="C20" s="1080"/>
      <c r="D20" s="1081"/>
      <c r="E20" s="775">
        <f>SUM(E13:E19)</f>
        <v>0</v>
      </c>
      <c r="F20" s="682">
        <f>SUM(F13:F19)</f>
        <v>0</v>
      </c>
      <c r="G20" s="108">
        <v>8</v>
      </c>
    </row>
    <row r="21" spans="1:7">
      <c r="A21" s="482"/>
      <c r="B21" s="483"/>
      <c r="C21" s="484"/>
      <c r="D21" s="484"/>
      <c r="E21" s="483"/>
      <c r="F21" s="483"/>
      <c r="G21" s="162"/>
    </row>
    <row r="22" spans="1:7">
      <c r="A22" s="485"/>
      <c r="B22" s="486"/>
      <c r="C22" s="486"/>
      <c r="D22" s="486"/>
      <c r="E22" s="486"/>
      <c r="F22" s="486"/>
      <c r="G22" s="485"/>
    </row>
    <row r="23" spans="1:7" ht="18.75">
      <c r="A23" s="487" t="s">
        <v>773</v>
      </c>
      <c r="B23" s="488"/>
      <c r="C23" s="489"/>
      <c r="D23" s="489"/>
      <c r="E23" s="489"/>
      <c r="F23" s="489"/>
      <c r="G23" s="489"/>
    </row>
    <row r="24" spans="1:7" ht="11.25" customHeight="1">
      <c r="A24" s="487"/>
      <c r="B24" s="488"/>
      <c r="C24" s="489"/>
      <c r="D24" s="489"/>
      <c r="E24" s="489"/>
      <c r="F24" s="489"/>
      <c r="G24" s="489"/>
    </row>
    <row r="25" spans="1:7" ht="13.5">
      <c r="A25" s="526" t="s">
        <v>868</v>
      </c>
      <c r="B25" s="486"/>
      <c r="C25" s="486"/>
      <c r="D25" s="486"/>
      <c r="E25" s="486"/>
      <c r="F25" s="486"/>
      <c r="G25" s="486"/>
    </row>
    <row r="26" spans="1:7">
      <c r="A26" s="526" t="s">
        <v>852</v>
      </c>
      <c r="B26" s="486"/>
      <c r="C26" s="486"/>
      <c r="D26" s="486"/>
      <c r="E26" s="486"/>
      <c r="F26" s="486"/>
      <c r="G26" s="486"/>
    </row>
    <row r="27" spans="1:7">
      <c r="A27" s="526" t="s">
        <v>829</v>
      </c>
      <c r="B27" s="486"/>
      <c r="C27" s="486"/>
      <c r="D27" s="486"/>
      <c r="E27" s="486"/>
      <c r="F27" s="486"/>
      <c r="G27" s="486"/>
    </row>
    <row r="28" spans="1:7">
      <c r="A28" s="473" t="s">
        <v>874</v>
      </c>
      <c r="B28" s="486"/>
      <c r="C28" s="486"/>
      <c r="D28" s="486"/>
      <c r="E28" s="486"/>
      <c r="F28" s="486"/>
      <c r="G28" s="486"/>
    </row>
    <row r="29" spans="1:7" ht="12.75" customHeight="1">
      <c r="A29" s="1082"/>
      <c r="B29" s="1082"/>
      <c r="C29" s="1082"/>
      <c r="D29" s="1082"/>
      <c r="E29" s="1082"/>
      <c r="F29" s="1082"/>
      <c r="G29" s="1082"/>
    </row>
    <row r="30" spans="1:7" ht="12.75" customHeight="1" thickBot="1">
      <c r="A30" s="490"/>
      <c r="B30" s="490"/>
      <c r="C30" s="490"/>
      <c r="D30" s="490"/>
      <c r="E30" s="490"/>
      <c r="F30" s="490"/>
      <c r="G30" s="490"/>
    </row>
    <row r="31" spans="1:7" ht="15.75" customHeight="1">
      <c r="A31" s="106" t="s">
        <v>136</v>
      </c>
      <c r="B31" s="106" t="s">
        <v>216</v>
      </c>
      <c r="C31" s="1083" t="s">
        <v>809</v>
      </c>
      <c r="D31" s="106" t="s">
        <v>768</v>
      </c>
      <c r="E31" s="106" t="s">
        <v>763</v>
      </c>
      <c r="F31" s="106" t="s">
        <v>764</v>
      </c>
      <c r="G31" s="106" t="s">
        <v>136</v>
      </c>
    </row>
    <row r="32" spans="1:7" ht="14.25" customHeight="1">
      <c r="A32" s="107" t="s">
        <v>137</v>
      </c>
      <c r="B32" s="107" t="s">
        <v>137</v>
      </c>
      <c r="C32" s="1084"/>
      <c r="D32" s="107" t="s">
        <v>769</v>
      </c>
      <c r="E32" s="107" t="s">
        <v>101</v>
      </c>
      <c r="F32" s="107" t="s">
        <v>770</v>
      </c>
      <c r="G32" s="107" t="s">
        <v>137</v>
      </c>
    </row>
    <row r="33" spans="1:7" ht="15" customHeight="1" thickBot="1">
      <c r="A33" s="111"/>
      <c r="B33" s="108" t="s">
        <v>138</v>
      </c>
      <c r="C33" s="108" t="s">
        <v>139</v>
      </c>
      <c r="D33" s="108" t="s">
        <v>140</v>
      </c>
      <c r="E33" s="108" t="s">
        <v>141</v>
      </c>
      <c r="F33" s="108" t="s">
        <v>431</v>
      </c>
      <c r="G33" s="111"/>
    </row>
    <row r="34" spans="1:7" ht="26.1" customHeight="1">
      <c r="A34" s="109">
        <v>9</v>
      </c>
      <c r="B34" s="776"/>
      <c r="C34" s="776"/>
      <c r="D34" s="782"/>
      <c r="E34" s="783"/>
      <c r="F34" s="784" t="s">
        <v>221</v>
      </c>
      <c r="G34" s="109">
        <v>9</v>
      </c>
    </row>
    <row r="35" spans="1:7" ht="26.1" customHeight="1">
      <c r="A35" s="109">
        <v>10</v>
      </c>
      <c r="B35" s="776"/>
      <c r="C35" s="776"/>
      <c r="D35" s="782"/>
      <c r="E35" s="783"/>
      <c r="F35" s="786"/>
      <c r="G35" s="109">
        <v>10</v>
      </c>
    </row>
    <row r="36" spans="1:7" ht="26.1" customHeight="1">
      <c r="A36" s="109">
        <v>11</v>
      </c>
      <c r="B36" s="776"/>
      <c r="C36" s="776"/>
      <c r="D36" s="782"/>
      <c r="E36" s="783"/>
      <c r="F36" s="786"/>
      <c r="G36" s="109">
        <v>11</v>
      </c>
    </row>
    <row r="37" spans="1:7" ht="26.1" customHeight="1">
      <c r="A37" s="109">
        <v>12</v>
      </c>
      <c r="B37" s="776"/>
      <c r="C37" s="776"/>
      <c r="D37" s="782"/>
      <c r="E37" s="783"/>
      <c r="F37" s="786"/>
      <c r="G37" s="109">
        <v>12</v>
      </c>
    </row>
    <row r="38" spans="1:7" ht="26.1" customHeight="1">
      <c r="A38" s="109">
        <v>13</v>
      </c>
      <c r="B38" s="776"/>
      <c r="C38" s="776"/>
      <c r="D38" s="782"/>
      <c r="E38" s="783"/>
      <c r="F38" s="786"/>
      <c r="G38" s="109">
        <v>13</v>
      </c>
    </row>
    <row r="39" spans="1:7" ht="26.1" customHeight="1" thickBot="1">
      <c r="A39" s="109">
        <v>14</v>
      </c>
      <c r="B39" s="737" t="s">
        <v>883</v>
      </c>
      <c r="C39" s="776"/>
      <c r="D39" s="782"/>
      <c r="E39" s="785"/>
      <c r="F39" s="787"/>
      <c r="G39" s="109">
        <v>14</v>
      </c>
    </row>
    <row r="40" spans="1:7" ht="26.1" customHeight="1" thickBot="1">
      <c r="A40" s="108">
        <v>15</v>
      </c>
      <c r="B40" s="1079" t="s">
        <v>444</v>
      </c>
      <c r="C40" s="1080"/>
      <c r="D40" s="1081"/>
      <c r="E40" s="774">
        <f>SUM(E34:E39)</f>
        <v>0</v>
      </c>
      <c r="F40" s="682">
        <f>SUM(F34:F39)</f>
        <v>0</v>
      </c>
      <c r="G40" s="108">
        <v>15</v>
      </c>
    </row>
    <row r="41" spans="1:7">
      <c r="A41" s="491"/>
      <c r="B41" s="484"/>
      <c r="C41" s="484"/>
      <c r="D41" s="484"/>
      <c r="E41" s="484"/>
      <c r="F41" s="484"/>
      <c r="G41" s="491"/>
    </row>
    <row r="42" spans="1:7" ht="18.75">
      <c r="A42" s="492" t="s">
        <v>33</v>
      </c>
      <c r="B42" s="480"/>
      <c r="C42" s="480"/>
      <c r="D42" s="892"/>
      <c r="E42" s="480"/>
      <c r="F42" s="480"/>
      <c r="G42" s="480"/>
    </row>
  </sheetData>
  <sheetProtection algorithmName="SHA-512" hashValue="Y/GpKAkx9eBCw+P26IHn42qFritL8uYrwWEdUr6zjej6uhi8s2K4PUmHO31FhOnWxwi8zajdRNhMMGzMK5/row==" saltValue="rrzqYb6Di0FALUGrm98GSw==" spinCount="100000" sheet="1" objects="1" scenarios="1"/>
  <mergeCells count="5">
    <mergeCell ref="D10:D11"/>
    <mergeCell ref="B20:D20"/>
    <mergeCell ref="A29:G29"/>
    <mergeCell ref="C31:C32"/>
    <mergeCell ref="B40:D40"/>
  </mergeCells>
  <printOptions horizontalCentered="1"/>
  <pageMargins left="0.67" right="0.9" top="0.67" bottom="0" header="0.5" footer="0.25"/>
  <pageSetup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sheetPr>
  <dimension ref="A1:AD37"/>
  <sheetViews>
    <sheetView showGridLines="0" showOutlineSymbols="0" view="pageBreakPreview" zoomScale="60" zoomScaleNormal="90" workbookViewId="0">
      <selection activeCell="B28" sqref="B28:C28"/>
    </sheetView>
  </sheetViews>
  <sheetFormatPr defaultColWidth="8.7109375" defaultRowHeight="12.75"/>
  <cols>
    <col min="1" max="1" width="5" style="102" customWidth="1"/>
    <col min="2" max="2" width="8.42578125" style="102" customWidth="1"/>
    <col min="3" max="3" width="17.28515625" style="102" customWidth="1"/>
    <col min="4" max="4" width="27.28515625" style="102" customWidth="1"/>
    <col min="5" max="6" width="15.5703125" style="102" customWidth="1"/>
    <col min="7" max="7" width="5" style="102" customWidth="1"/>
    <col min="8" max="8" width="8.7109375" style="28"/>
    <col min="9" max="30" width="8.7109375" style="708"/>
    <col min="31" max="16384" width="8.7109375" style="28"/>
  </cols>
  <sheetData>
    <row r="1" spans="1:7">
      <c r="A1" s="710" t="s">
        <v>1017</v>
      </c>
    </row>
    <row r="2" spans="1:7" ht="7.5" customHeight="1">
      <c r="A2" s="43"/>
    </row>
    <row r="3" spans="1:7" ht="13.5" customHeight="1">
      <c r="A3" s="43"/>
    </row>
    <row r="4" spans="1:7" ht="18.75">
      <c r="A4" s="103" t="s">
        <v>242</v>
      </c>
      <c r="B4" s="104"/>
      <c r="C4" s="105"/>
      <c r="D4" s="105"/>
      <c r="E4" s="105"/>
      <c r="F4" s="105"/>
      <c r="G4" s="105"/>
    </row>
    <row r="5" spans="1:7" ht="15" customHeight="1">
      <c r="A5" s="103" t="s">
        <v>243</v>
      </c>
      <c r="B5" s="105"/>
      <c r="C5" s="105"/>
      <c r="D5" s="105"/>
      <c r="E5" s="105"/>
      <c r="F5" s="105"/>
      <c r="G5" s="105"/>
    </row>
    <row r="6" spans="1:7" ht="13.5" customHeight="1">
      <c r="A6" s="103"/>
      <c r="B6" s="105"/>
      <c r="C6" s="105"/>
      <c r="D6" s="105"/>
      <c r="E6" s="105"/>
      <c r="F6" s="105"/>
      <c r="G6" s="105"/>
    </row>
    <row r="7" spans="1:7" ht="13.5" customHeight="1">
      <c r="A7" s="29" t="s">
        <v>800</v>
      </c>
      <c r="B7" s="29"/>
      <c r="C7" s="29"/>
      <c r="D7" s="29"/>
      <c r="E7" s="29"/>
      <c r="F7" s="29"/>
    </row>
    <row r="8" spans="1:7" ht="13.5" customHeight="1">
      <c r="A8" s="29" t="s">
        <v>813</v>
      </c>
      <c r="B8" s="29"/>
      <c r="C8" s="29"/>
      <c r="D8" s="29"/>
      <c r="E8" s="29"/>
      <c r="F8" s="29"/>
    </row>
    <row r="9" spans="1:7">
      <c r="A9" s="29" t="s">
        <v>819</v>
      </c>
      <c r="B9" s="29"/>
      <c r="C9" s="29"/>
      <c r="D9" s="29"/>
      <c r="E9" s="29"/>
      <c r="F9" s="29"/>
    </row>
    <row r="10" spans="1:7" ht="13.5" customHeight="1" thickBot="1"/>
    <row r="11" spans="1:7" ht="14.25" customHeight="1">
      <c r="A11" s="106" t="s">
        <v>136</v>
      </c>
      <c r="B11" s="1087" t="s">
        <v>801</v>
      </c>
      <c r="C11" s="1088"/>
      <c r="D11" s="1077" t="s">
        <v>802</v>
      </c>
      <c r="E11" s="106" t="s">
        <v>763</v>
      </c>
      <c r="F11" s="106" t="s">
        <v>764</v>
      </c>
      <c r="G11" s="106" t="s">
        <v>136</v>
      </c>
    </row>
    <row r="12" spans="1:7">
      <c r="A12" s="107" t="s">
        <v>137</v>
      </c>
      <c r="B12" s="1091" t="s">
        <v>803</v>
      </c>
      <c r="C12" s="1092"/>
      <c r="D12" s="1078"/>
      <c r="E12" s="107" t="s">
        <v>101</v>
      </c>
      <c r="F12" s="107" t="s">
        <v>766</v>
      </c>
      <c r="G12" s="107" t="s">
        <v>137</v>
      </c>
    </row>
    <row r="13" spans="1:7" ht="13.5" thickBot="1">
      <c r="A13" s="108"/>
      <c r="B13" s="1093" t="s">
        <v>138</v>
      </c>
      <c r="C13" s="1094"/>
      <c r="D13" s="108" t="s">
        <v>139</v>
      </c>
      <c r="E13" s="108" t="s">
        <v>140</v>
      </c>
      <c r="F13" s="108" t="s">
        <v>141</v>
      </c>
      <c r="G13" s="108"/>
    </row>
    <row r="14" spans="1:7" ht="26.1" customHeight="1">
      <c r="A14" s="109">
        <v>1</v>
      </c>
      <c r="B14" s="1095"/>
      <c r="C14" s="1096"/>
      <c r="D14" s="776"/>
      <c r="E14" s="777"/>
      <c r="F14" s="778" t="s">
        <v>221</v>
      </c>
      <c r="G14" s="109">
        <v>1</v>
      </c>
    </row>
    <row r="15" spans="1:7" ht="26.1" customHeight="1">
      <c r="A15" s="109">
        <v>2</v>
      </c>
      <c r="B15" s="1085"/>
      <c r="C15" s="1086"/>
      <c r="D15" s="776"/>
      <c r="E15" s="777"/>
      <c r="F15" s="779"/>
      <c r="G15" s="109">
        <v>2</v>
      </c>
    </row>
    <row r="16" spans="1:7" ht="26.1" customHeight="1">
      <c r="A16" s="109">
        <v>3</v>
      </c>
      <c r="B16" s="1085"/>
      <c r="C16" s="1086"/>
      <c r="D16" s="776"/>
      <c r="E16" s="777"/>
      <c r="F16" s="779"/>
      <c r="G16" s="109">
        <v>3</v>
      </c>
    </row>
    <row r="17" spans="1:7" ht="26.1" customHeight="1">
      <c r="A17" s="109">
        <v>4</v>
      </c>
      <c r="B17" s="1085"/>
      <c r="C17" s="1086"/>
      <c r="D17" s="776"/>
      <c r="E17" s="777"/>
      <c r="F17" s="779"/>
      <c r="G17" s="109">
        <v>4</v>
      </c>
    </row>
    <row r="18" spans="1:7" ht="26.1" customHeight="1">
      <c r="A18" s="109">
        <v>5</v>
      </c>
      <c r="B18" s="1085"/>
      <c r="C18" s="1086"/>
      <c r="D18" s="776"/>
      <c r="E18" s="777"/>
      <c r="F18" s="779"/>
      <c r="G18" s="109">
        <v>5</v>
      </c>
    </row>
    <row r="19" spans="1:7" ht="26.1" customHeight="1">
      <c r="A19" s="109">
        <v>6</v>
      </c>
      <c r="B19" s="1085"/>
      <c r="C19" s="1086"/>
      <c r="D19" s="776"/>
      <c r="E19" s="777"/>
      <c r="F19" s="779"/>
      <c r="G19" s="109">
        <v>6</v>
      </c>
    </row>
    <row r="20" spans="1:7" ht="26.1" customHeight="1">
      <c r="A20" s="107">
        <v>7</v>
      </c>
      <c r="B20" s="1085"/>
      <c r="C20" s="1086"/>
      <c r="D20" s="788"/>
      <c r="E20" s="780"/>
      <c r="F20" s="781"/>
      <c r="G20" s="109">
        <v>7</v>
      </c>
    </row>
    <row r="21" spans="1:7" ht="26.1" customHeight="1">
      <c r="A21" s="185">
        <v>8</v>
      </c>
      <c r="B21" s="1089"/>
      <c r="C21" s="1090"/>
      <c r="D21" s="789"/>
      <c r="E21" s="790"/>
      <c r="F21" s="791"/>
      <c r="G21" s="229">
        <v>8</v>
      </c>
    </row>
    <row r="22" spans="1:7" ht="26.1" customHeight="1">
      <c r="A22" s="109">
        <v>9</v>
      </c>
      <c r="B22" s="1085"/>
      <c r="C22" s="1086"/>
      <c r="D22" s="776"/>
      <c r="E22" s="777"/>
      <c r="F22" s="779"/>
      <c r="G22" s="109">
        <v>9</v>
      </c>
    </row>
    <row r="23" spans="1:7" ht="26.1" customHeight="1">
      <c r="A23" s="109">
        <v>10</v>
      </c>
      <c r="B23" s="1085"/>
      <c r="C23" s="1086"/>
      <c r="D23" s="776"/>
      <c r="E23" s="777"/>
      <c r="F23" s="779"/>
      <c r="G23" s="109">
        <v>10</v>
      </c>
    </row>
    <row r="24" spans="1:7" ht="26.1" customHeight="1">
      <c r="A24" s="109">
        <v>11</v>
      </c>
      <c r="B24" s="1085"/>
      <c r="C24" s="1086"/>
      <c r="D24" s="776"/>
      <c r="E24" s="777"/>
      <c r="F24" s="779"/>
      <c r="G24" s="109">
        <v>11</v>
      </c>
    </row>
    <row r="25" spans="1:7" ht="26.1" customHeight="1">
      <c r="A25" s="109">
        <v>12</v>
      </c>
      <c r="B25" s="1085"/>
      <c r="C25" s="1086"/>
      <c r="D25" s="776"/>
      <c r="E25" s="777"/>
      <c r="F25" s="779"/>
      <c r="G25" s="109">
        <v>12</v>
      </c>
    </row>
    <row r="26" spans="1:7" ht="26.1" customHeight="1">
      <c r="A26" s="109">
        <v>13</v>
      </c>
      <c r="B26" s="1085"/>
      <c r="C26" s="1086"/>
      <c r="D26" s="776"/>
      <c r="E26" s="777"/>
      <c r="F26" s="779"/>
      <c r="G26" s="109">
        <v>13</v>
      </c>
    </row>
    <row r="27" spans="1:7" ht="26.1" customHeight="1">
      <c r="A27" s="109">
        <v>14</v>
      </c>
      <c r="B27" s="1085"/>
      <c r="C27" s="1086"/>
      <c r="D27" s="776"/>
      <c r="E27" s="777"/>
      <c r="F27" s="779"/>
      <c r="G27" s="109">
        <v>14</v>
      </c>
    </row>
    <row r="28" spans="1:7" ht="26.1" customHeight="1">
      <c r="A28" s="109">
        <v>15</v>
      </c>
      <c r="B28" s="1085"/>
      <c r="C28" s="1086"/>
      <c r="D28" s="776"/>
      <c r="E28" s="777"/>
      <c r="F28" s="779"/>
      <c r="G28" s="109">
        <v>15</v>
      </c>
    </row>
    <row r="29" spans="1:7" ht="26.1" customHeight="1">
      <c r="A29" s="109">
        <v>16</v>
      </c>
      <c r="B29" s="1085"/>
      <c r="C29" s="1086"/>
      <c r="D29" s="776"/>
      <c r="E29" s="777"/>
      <c r="F29" s="779"/>
      <c r="G29" s="109">
        <v>16</v>
      </c>
    </row>
    <row r="30" spans="1:7" ht="26.1" customHeight="1">
      <c r="A30" s="109">
        <v>17</v>
      </c>
      <c r="B30" s="1085"/>
      <c r="C30" s="1086"/>
      <c r="D30" s="776"/>
      <c r="E30" s="777"/>
      <c r="F30" s="779"/>
      <c r="G30" s="109">
        <v>17</v>
      </c>
    </row>
    <row r="31" spans="1:7" ht="26.1" customHeight="1" thickBot="1">
      <c r="A31" s="109">
        <v>18</v>
      </c>
      <c r="B31" s="1097" t="s">
        <v>883</v>
      </c>
      <c r="C31" s="1098"/>
      <c r="D31" s="776"/>
      <c r="E31" s="777"/>
      <c r="F31" s="779"/>
      <c r="G31" s="109">
        <v>18</v>
      </c>
    </row>
    <row r="32" spans="1:7" ht="26.1" customHeight="1" thickBot="1">
      <c r="A32" s="108">
        <v>19</v>
      </c>
      <c r="B32" s="1079" t="s">
        <v>444</v>
      </c>
      <c r="C32" s="1080"/>
      <c r="D32" s="1081"/>
      <c r="E32" s="775">
        <f>SUM(E14:E31)</f>
        <v>0</v>
      </c>
      <c r="F32" s="682">
        <f>SUM(F14:F31)</f>
        <v>0</v>
      </c>
      <c r="G32" s="108">
        <v>19</v>
      </c>
    </row>
    <row r="33" spans="1:7" ht="15" customHeight="1">
      <c r="A33" s="164"/>
      <c r="B33" s="162"/>
      <c r="C33" s="163"/>
      <c r="D33" s="162"/>
      <c r="E33" s="162"/>
      <c r="F33" s="162"/>
      <c r="G33" s="164"/>
    </row>
    <row r="34" spans="1:7" ht="26.1" customHeight="1">
      <c r="A34" s="162"/>
      <c r="B34" s="165"/>
      <c r="C34" s="165"/>
      <c r="D34" s="165"/>
      <c r="E34" s="230"/>
      <c r="F34" s="165"/>
      <c r="G34" s="162"/>
    </row>
    <row r="35" spans="1:7" ht="19.5" customHeight="1">
      <c r="A35" s="162"/>
      <c r="B35" s="165"/>
      <c r="C35" s="165"/>
      <c r="D35" s="165"/>
      <c r="E35" s="230"/>
      <c r="F35" s="165"/>
      <c r="G35" s="162"/>
    </row>
    <row r="36" spans="1:7" ht="8.25" customHeight="1">
      <c r="A36" s="112"/>
      <c r="B36" s="110"/>
      <c r="C36" s="110"/>
      <c r="D36" s="110"/>
      <c r="E36" s="110"/>
      <c r="F36" s="110"/>
      <c r="G36" s="112"/>
    </row>
    <row r="37" spans="1:7" ht="18.75">
      <c r="A37" s="147" t="s">
        <v>804</v>
      </c>
      <c r="B37" s="105"/>
      <c r="C37" s="105"/>
      <c r="D37" s="893"/>
      <c r="E37" s="105"/>
      <c r="F37" s="105"/>
      <c r="G37" s="105"/>
    </row>
  </sheetData>
  <sheetProtection algorithmName="SHA-512" hashValue="h9xVREMm3NlCSIxYgLHeEKQklbarKAk/i79XhzgcKFHNaU+MgIT+45eLG0g2oL55ZxVDfYRGrg6W29U0PU6LgQ==" saltValue="crInD75TazZGJWozbK0D0g==" spinCount="100000" sheet="1" objects="1" scenarios="1"/>
  <mergeCells count="23">
    <mergeCell ref="B32:D32"/>
    <mergeCell ref="B25:C25"/>
    <mergeCell ref="B26:C26"/>
    <mergeCell ref="B28:C28"/>
    <mergeCell ref="B29:C29"/>
    <mergeCell ref="B30:C30"/>
    <mergeCell ref="B31:C31"/>
    <mergeCell ref="B27:C27"/>
    <mergeCell ref="D11:D12"/>
    <mergeCell ref="B12:C12"/>
    <mergeCell ref="B13:C13"/>
    <mergeCell ref="B14:C14"/>
    <mergeCell ref="B16:C16"/>
    <mergeCell ref="B23:C23"/>
    <mergeCell ref="B24:C24"/>
    <mergeCell ref="B15:C15"/>
    <mergeCell ref="B11:C11"/>
    <mergeCell ref="B17:C17"/>
    <mergeCell ref="B18:C18"/>
    <mergeCell ref="B19:C19"/>
    <mergeCell ref="B20:C20"/>
    <mergeCell ref="B21:C21"/>
    <mergeCell ref="B22:C22"/>
  </mergeCells>
  <printOptions horizontalCentered="1"/>
  <pageMargins left="0.67" right="0.9" top="0.67" bottom="0" header="0.5" footer="0.25"/>
  <pageSetup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pageSetUpPr fitToPage="1"/>
  </sheetPr>
  <dimension ref="A1:IU33"/>
  <sheetViews>
    <sheetView showGridLines="0" showOutlineSymbols="0" topLeftCell="A6" zoomScale="90" zoomScaleNormal="90" workbookViewId="0">
      <selection activeCell="C28" sqref="C28"/>
    </sheetView>
  </sheetViews>
  <sheetFormatPr defaultColWidth="9" defaultRowHeight="12.75"/>
  <cols>
    <col min="1" max="1" width="4.5703125" style="115" customWidth="1"/>
    <col min="2" max="2" width="4.42578125" style="113" customWidth="1"/>
    <col min="3" max="3" width="8" style="113" customWidth="1"/>
    <col min="4" max="4" width="21.7109375" style="113" customWidth="1"/>
    <col min="5" max="5" width="34.5703125" style="113" customWidth="1"/>
    <col min="6" max="6" width="7.7109375" style="114" customWidth="1"/>
    <col min="7" max="7" width="18.5703125" style="113" customWidth="1"/>
    <col min="8" max="8" width="16.5703125" style="113" customWidth="1"/>
    <col min="9" max="9" width="13" style="113" customWidth="1"/>
    <col min="10" max="10" width="5.28515625" style="113" customWidth="1"/>
    <col min="11" max="12" width="9" style="113" hidden="1" customWidth="1"/>
    <col min="13" max="13" width="9" style="113"/>
    <col min="14" max="33" width="9" style="924"/>
    <col min="34" max="16384" width="9" style="113"/>
  </cols>
  <sheetData>
    <row r="1" spans="2:255">
      <c r="B1" s="792" t="s">
        <v>1017</v>
      </c>
    </row>
    <row r="2" spans="2:255" ht="8.25" customHeight="1"/>
    <row r="3" spans="2:255" ht="18.75">
      <c r="B3" s="607" t="s">
        <v>865</v>
      </c>
      <c r="C3" s="607"/>
      <c r="D3" s="608"/>
      <c r="E3" s="116"/>
      <c r="F3" s="116"/>
      <c r="G3" s="116"/>
      <c r="H3" s="116"/>
      <c r="I3" s="116"/>
      <c r="J3" s="116"/>
      <c r="M3" s="115"/>
      <c r="N3" s="925"/>
      <c r="O3" s="925"/>
      <c r="P3" s="925"/>
      <c r="Q3" s="925"/>
      <c r="R3" s="925"/>
      <c r="S3" s="925"/>
      <c r="T3" s="925"/>
      <c r="U3" s="925"/>
      <c r="V3" s="925"/>
      <c r="W3" s="925"/>
      <c r="X3" s="925"/>
      <c r="Y3" s="925"/>
      <c r="Z3" s="925"/>
      <c r="AA3" s="925"/>
      <c r="AB3" s="925"/>
      <c r="AC3" s="925"/>
      <c r="AD3" s="925"/>
      <c r="AE3" s="925"/>
      <c r="AF3" s="925"/>
      <c r="AG3" s="92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5"/>
      <c r="HB3" s="115"/>
      <c r="HC3" s="115"/>
      <c r="HD3" s="115"/>
      <c r="HE3" s="115"/>
      <c r="HF3" s="115"/>
      <c r="HG3" s="115"/>
      <c r="HH3" s="115"/>
      <c r="HI3" s="115"/>
      <c r="HJ3" s="115"/>
      <c r="HK3" s="115"/>
      <c r="HL3" s="115"/>
      <c r="HM3" s="115"/>
      <c r="HN3" s="115"/>
      <c r="HO3" s="115"/>
      <c r="HP3" s="115"/>
      <c r="HQ3" s="115"/>
      <c r="HR3" s="115"/>
      <c r="HS3" s="115"/>
      <c r="HT3" s="115"/>
      <c r="HU3" s="115"/>
      <c r="HV3" s="115"/>
      <c r="HW3" s="115"/>
      <c r="HX3" s="115"/>
      <c r="HY3" s="115"/>
      <c r="HZ3" s="115"/>
      <c r="IA3" s="115"/>
      <c r="IB3" s="115"/>
      <c r="IC3" s="115"/>
      <c r="ID3" s="115"/>
      <c r="IE3" s="115"/>
      <c r="IF3" s="115"/>
      <c r="IG3" s="115"/>
      <c r="IH3" s="115"/>
      <c r="II3" s="115"/>
      <c r="IJ3" s="115"/>
      <c r="IK3" s="115"/>
      <c r="IL3" s="115"/>
      <c r="IM3" s="115"/>
      <c r="IN3" s="115"/>
      <c r="IO3" s="115"/>
      <c r="IP3" s="115"/>
      <c r="IQ3" s="115"/>
      <c r="IR3" s="115"/>
      <c r="IS3" s="115"/>
      <c r="IT3" s="115"/>
      <c r="IU3" s="115"/>
    </row>
    <row r="4" spans="2:255" ht="12.75" customHeight="1">
      <c r="B4" s="114"/>
      <c r="C4" s="114"/>
      <c r="D4" s="114"/>
      <c r="E4" s="114"/>
      <c r="G4" s="114"/>
      <c r="H4" s="114"/>
      <c r="I4" s="114"/>
      <c r="J4" s="114"/>
    </row>
    <row r="5" spans="2:255" ht="15.75" customHeight="1">
      <c r="B5" s="609" t="s">
        <v>869</v>
      </c>
      <c r="C5" s="114"/>
      <c r="D5" s="114"/>
      <c r="E5" s="114"/>
      <c r="G5" s="114"/>
      <c r="H5" s="114"/>
      <c r="I5" s="114"/>
      <c r="J5" s="114"/>
    </row>
    <row r="6" spans="2:255" ht="15.75" customHeight="1">
      <c r="B6" s="610" t="s">
        <v>861</v>
      </c>
      <c r="C6" s="114"/>
      <c r="D6" s="114"/>
      <c r="E6" s="114"/>
      <c r="G6" s="114"/>
      <c r="H6" s="114"/>
      <c r="I6" s="114"/>
      <c r="J6" s="114"/>
    </row>
    <row r="7" spans="2:255" ht="15.75" customHeight="1">
      <c r="B7" s="609" t="s">
        <v>870</v>
      </c>
      <c r="D7" s="114"/>
      <c r="E7" s="114"/>
      <c r="G7" s="114"/>
      <c r="H7" s="114"/>
      <c r="I7" s="114"/>
      <c r="J7" s="114"/>
    </row>
    <row r="8" spans="2:255" ht="15.75" customHeight="1">
      <c r="B8" s="611" t="s">
        <v>862</v>
      </c>
      <c r="D8" s="114"/>
      <c r="E8" s="114"/>
      <c r="G8" s="114"/>
      <c r="H8" s="114"/>
      <c r="I8" s="114"/>
      <c r="J8" s="114"/>
    </row>
    <row r="9" spans="2:255" ht="15.75" customHeight="1">
      <c r="B9" s="611" t="s">
        <v>863</v>
      </c>
      <c r="D9" s="114"/>
      <c r="E9" s="114"/>
      <c r="G9" s="114"/>
      <c r="H9" s="114"/>
      <c r="I9" s="114"/>
      <c r="J9" s="114"/>
    </row>
    <row r="10" spans="2:255" ht="15.75">
      <c r="B10" s="611"/>
      <c r="C10" s="114"/>
      <c r="D10" s="114"/>
      <c r="E10" s="114"/>
      <c r="G10" s="114"/>
      <c r="H10" s="114"/>
      <c r="I10" s="114"/>
      <c r="J10" s="114"/>
      <c r="K10" s="117"/>
      <c r="L10" s="117"/>
    </row>
    <row r="11" spans="2:255" ht="15.75">
      <c r="B11" s="611" t="s">
        <v>864</v>
      </c>
      <c r="C11" s="114"/>
      <c r="D11" s="114"/>
      <c r="E11" s="114"/>
      <c r="G11" s="114"/>
      <c r="H11" s="114"/>
      <c r="I11" s="114"/>
      <c r="J11" s="114"/>
      <c r="K11" s="117"/>
      <c r="L11" s="117"/>
    </row>
    <row r="12" spans="2:255" ht="7.5" customHeight="1" thickBot="1">
      <c r="B12" s="114"/>
      <c r="C12" s="114"/>
      <c r="D12" s="114"/>
      <c r="E12" s="114"/>
      <c r="G12" s="114"/>
      <c r="H12" s="114"/>
      <c r="I12" s="114"/>
      <c r="J12" s="114"/>
      <c r="K12" s="117"/>
      <c r="L12" s="117"/>
    </row>
    <row r="13" spans="2:255" ht="15" customHeight="1">
      <c r="B13" s="118" t="s">
        <v>136</v>
      </c>
      <c r="C13" s="119" t="s">
        <v>774</v>
      </c>
      <c r="D13" s="1099" t="s">
        <v>779</v>
      </c>
      <c r="E13" s="166" t="s">
        <v>768</v>
      </c>
      <c r="F13" s="1099" t="s">
        <v>775</v>
      </c>
      <c r="G13" s="232" t="s">
        <v>776</v>
      </c>
      <c r="H13" s="232" t="s">
        <v>764</v>
      </c>
      <c r="I13" s="118" t="s">
        <v>136</v>
      </c>
      <c r="M13" s="924"/>
      <c r="AG13" s="113"/>
    </row>
    <row r="14" spans="2:255" ht="15" customHeight="1">
      <c r="B14" s="120" t="s">
        <v>137</v>
      </c>
      <c r="C14" s="121" t="s">
        <v>777</v>
      </c>
      <c r="D14" s="1100"/>
      <c r="E14" s="233" t="s">
        <v>769</v>
      </c>
      <c r="F14" s="1100"/>
      <c r="G14" s="233" t="s">
        <v>576</v>
      </c>
      <c r="H14" s="233" t="s">
        <v>770</v>
      </c>
      <c r="I14" s="120" t="s">
        <v>137</v>
      </c>
      <c r="M14" s="924"/>
      <c r="AG14" s="113"/>
    </row>
    <row r="15" spans="2:255" ht="15" customHeight="1" thickBot="1">
      <c r="B15" s="122"/>
      <c r="C15" s="123" t="s">
        <v>138</v>
      </c>
      <c r="D15" s="122" t="s">
        <v>139</v>
      </c>
      <c r="E15" s="167" t="s">
        <v>140</v>
      </c>
      <c r="F15" s="122" t="s">
        <v>141</v>
      </c>
      <c r="G15" s="122" t="s">
        <v>431</v>
      </c>
      <c r="H15" s="122" t="s">
        <v>443</v>
      </c>
      <c r="I15" s="122"/>
      <c r="M15" s="924"/>
      <c r="AG15" s="113"/>
    </row>
    <row r="16" spans="2:255" ht="24" customHeight="1">
      <c r="B16" s="124">
        <v>1</v>
      </c>
      <c r="C16" s="794"/>
      <c r="D16" s="795"/>
      <c r="E16" s="795"/>
      <c r="F16" s="796"/>
      <c r="G16" s="797"/>
      <c r="H16" s="798">
        <v>0</v>
      </c>
      <c r="I16" s="124">
        <v>1</v>
      </c>
      <c r="M16" s="924"/>
      <c r="AG16" s="113"/>
    </row>
    <row r="17" spans="1:33" ht="24" customHeight="1">
      <c r="B17" s="124">
        <v>2</v>
      </c>
      <c r="C17" s="794"/>
      <c r="D17" s="795"/>
      <c r="E17" s="795"/>
      <c r="F17" s="796"/>
      <c r="G17" s="797"/>
      <c r="H17" s="797"/>
      <c r="I17" s="124">
        <v>2</v>
      </c>
      <c r="M17" s="924"/>
      <c r="AG17" s="113"/>
    </row>
    <row r="18" spans="1:33" ht="24" customHeight="1">
      <c r="B18" s="124">
        <v>3</v>
      </c>
      <c r="C18" s="794"/>
      <c r="D18" s="795"/>
      <c r="E18" s="795"/>
      <c r="F18" s="796"/>
      <c r="G18" s="797"/>
      <c r="H18" s="797"/>
      <c r="I18" s="124">
        <v>3</v>
      </c>
      <c r="M18" s="924"/>
      <c r="AG18" s="113"/>
    </row>
    <row r="19" spans="1:33" ht="24" customHeight="1">
      <c r="B19" s="124">
        <v>4</v>
      </c>
      <c r="C19" s="794"/>
      <c r="D19" s="795"/>
      <c r="E19" s="795"/>
      <c r="F19" s="796"/>
      <c r="G19" s="797"/>
      <c r="H19" s="797"/>
      <c r="I19" s="124">
        <v>4</v>
      </c>
      <c r="M19" s="924"/>
      <c r="AG19" s="113"/>
    </row>
    <row r="20" spans="1:33" ht="24" customHeight="1">
      <c r="A20" s="894" t="s">
        <v>624</v>
      </c>
      <c r="B20" s="124">
        <v>5</v>
      </c>
      <c r="C20" s="794"/>
      <c r="D20" s="795"/>
      <c r="E20" s="795"/>
      <c r="F20" s="796"/>
      <c r="G20" s="797"/>
      <c r="H20" s="797"/>
      <c r="I20" s="124">
        <v>5</v>
      </c>
      <c r="M20" s="924"/>
      <c r="AG20" s="113"/>
    </row>
    <row r="21" spans="1:33" ht="24" customHeight="1">
      <c r="B21" s="124">
        <v>6</v>
      </c>
      <c r="C21" s="794"/>
      <c r="D21" s="795"/>
      <c r="E21" s="795"/>
      <c r="F21" s="796"/>
      <c r="G21" s="797"/>
      <c r="H21" s="797"/>
      <c r="I21" s="124">
        <v>6</v>
      </c>
      <c r="M21" s="924"/>
      <c r="AG21" s="113"/>
    </row>
    <row r="22" spans="1:33" ht="24" customHeight="1">
      <c r="B22" s="124">
        <v>7</v>
      </c>
      <c r="C22" s="794"/>
      <c r="D22" s="795"/>
      <c r="E22" s="795"/>
      <c r="F22" s="796"/>
      <c r="G22" s="797"/>
      <c r="H22" s="797"/>
      <c r="I22" s="124">
        <v>7</v>
      </c>
      <c r="M22" s="924"/>
      <c r="AG22" s="113"/>
    </row>
    <row r="23" spans="1:33" ht="24" customHeight="1">
      <c r="B23" s="124">
        <v>8</v>
      </c>
      <c r="C23" s="794"/>
      <c r="D23" s="795"/>
      <c r="E23" s="795"/>
      <c r="F23" s="796"/>
      <c r="G23" s="797"/>
      <c r="H23" s="797"/>
      <c r="I23" s="124">
        <v>8</v>
      </c>
      <c r="M23" s="924"/>
      <c r="AG23" s="113"/>
    </row>
    <row r="24" spans="1:33" ht="24" customHeight="1">
      <c r="B24" s="124">
        <v>9</v>
      </c>
      <c r="C24" s="794"/>
      <c r="D24" s="795"/>
      <c r="E24" s="795"/>
      <c r="F24" s="796"/>
      <c r="G24" s="797"/>
      <c r="H24" s="797"/>
      <c r="I24" s="124">
        <v>9</v>
      </c>
      <c r="M24" s="924"/>
      <c r="AG24" s="113"/>
    </row>
    <row r="25" spans="1:33" ht="24" customHeight="1">
      <c r="B25" s="124">
        <v>10</v>
      </c>
      <c r="C25" s="794"/>
      <c r="D25" s="795"/>
      <c r="E25" s="795"/>
      <c r="F25" s="796"/>
      <c r="G25" s="797"/>
      <c r="H25" s="797"/>
      <c r="I25" s="124">
        <v>10</v>
      </c>
      <c r="M25" s="924"/>
      <c r="AG25" s="113"/>
    </row>
    <row r="26" spans="1:33" ht="24" customHeight="1">
      <c r="B26" s="124">
        <v>11</v>
      </c>
      <c r="C26" s="794"/>
      <c r="D26" s="795"/>
      <c r="E26" s="795"/>
      <c r="F26" s="796"/>
      <c r="G26" s="797"/>
      <c r="H26" s="797"/>
      <c r="I26" s="124">
        <v>11</v>
      </c>
      <c r="M26" s="924"/>
      <c r="AG26" s="113"/>
    </row>
    <row r="27" spans="1:33" ht="24" customHeight="1" thickBot="1">
      <c r="B27" s="124">
        <v>12</v>
      </c>
      <c r="C27" s="799" t="s">
        <v>883</v>
      </c>
      <c r="D27" s="795"/>
      <c r="E27" s="795"/>
      <c r="F27" s="796"/>
      <c r="G27" s="800"/>
      <c r="H27" s="800"/>
      <c r="I27" s="124">
        <v>12</v>
      </c>
      <c r="M27" s="924"/>
      <c r="AG27" s="113"/>
    </row>
    <row r="28" spans="1:33" ht="24" customHeight="1" thickBot="1">
      <c r="B28" s="125">
        <v>13</v>
      </c>
      <c r="C28" s="612"/>
      <c r="D28" s="1101" t="s">
        <v>444</v>
      </c>
      <c r="E28" s="1102"/>
      <c r="F28" s="1103"/>
      <c r="G28" s="793">
        <f>SUM(G16:G27)</f>
        <v>0</v>
      </c>
      <c r="H28" s="683">
        <f>SUM(H16:H27)</f>
        <v>0</v>
      </c>
      <c r="I28" s="125">
        <v>13</v>
      </c>
      <c r="M28" s="924"/>
      <c r="AG28" s="113"/>
    </row>
    <row r="30" spans="1:33" ht="15.75">
      <c r="B30" s="613"/>
      <c r="C30" s="614"/>
      <c r="D30" s="114"/>
      <c r="E30" s="615"/>
      <c r="G30" s="114"/>
      <c r="H30" s="114"/>
      <c r="I30" s="114"/>
      <c r="J30" s="114"/>
    </row>
    <row r="31" spans="1:33">
      <c r="B31" s="114"/>
      <c r="C31" s="114"/>
      <c r="D31" s="114"/>
      <c r="E31" s="114"/>
      <c r="G31" s="114"/>
      <c r="H31" s="161"/>
      <c r="I31" s="114"/>
      <c r="J31" s="114"/>
    </row>
    <row r="32" spans="1:33">
      <c r="B32" s="114"/>
      <c r="C32" s="114"/>
      <c r="D32" s="114"/>
      <c r="E32" s="114"/>
      <c r="G32" s="114"/>
      <c r="H32" s="161"/>
      <c r="I32" s="114"/>
      <c r="J32" s="114"/>
    </row>
    <row r="33" spans="2:10">
      <c r="B33" s="114"/>
      <c r="C33" s="114"/>
      <c r="D33" s="114"/>
      <c r="E33" s="114"/>
      <c r="G33" s="114"/>
      <c r="H33" s="114"/>
      <c r="I33" s="114"/>
      <c r="J33" s="114"/>
    </row>
  </sheetData>
  <sheetProtection algorithmName="SHA-512" hashValue="bhaMHQiEqrconU9Db8+W9LCes2OhPWQ7zzAy5OJcd6oTABzH5LjdbTxDhGymlYCjFHaJUoO3M2UkpiSJeiBxZA==" saltValue="jsMsQMgeaRfCloj8Aouyfw==" spinCount="100000" sheet="1" objects="1" scenarios="1"/>
  <mergeCells count="3">
    <mergeCell ref="D13:D14"/>
    <mergeCell ref="F13:F14"/>
    <mergeCell ref="D28:F28"/>
  </mergeCells>
  <printOptions horizontalCentered="1"/>
  <pageMargins left="0.67" right="0.9" top="0.67" bottom="0" header="0.5" footer="0.25"/>
  <pageSetup scale="9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pageSetUpPr fitToPage="1"/>
  </sheetPr>
  <dimension ref="A1:IT34"/>
  <sheetViews>
    <sheetView showGridLines="0" showOutlineSymbols="0" view="pageBreakPreview" topLeftCell="A6" zoomScale="60" zoomScaleNormal="90" workbookViewId="0">
      <selection activeCell="C28" sqref="C28"/>
    </sheetView>
  </sheetViews>
  <sheetFormatPr defaultColWidth="9" defaultRowHeight="12.75"/>
  <cols>
    <col min="1" max="1" width="4.5703125" style="115" customWidth="1"/>
    <col min="2" max="2" width="5" style="113" customWidth="1"/>
    <col min="3" max="3" width="8" style="113" customWidth="1"/>
    <col min="4" max="4" width="44.5703125" style="113" customWidth="1"/>
    <col min="5" max="5" width="7.7109375" style="114" customWidth="1"/>
    <col min="6" max="6" width="23.5703125" style="113" customWidth="1"/>
    <col min="7" max="7" width="18.5703125" style="113" customWidth="1"/>
    <col min="8" max="8" width="15" style="113" customWidth="1"/>
    <col min="9" max="9" width="4.5703125" style="113" customWidth="1"/>
    <col min="10" max="11" width="9" style="113" hidden="1" customWidth="1"/>
    <col min="12" max="12" width="9" style="113"/>
    <col min="13" max="33" width="9" style="924"/>
    <col min="34" max="16384" width="9" style="113"/>
  </cols>
  <sheetData>
    <row r="1" spans="2:254">
      <c r="B1" s="792" t="s">
        <v>1017</v>
      </c>
    </row>
    <row r="2" spans="2:254" ht="8.25" customHeight="1"/>
    <row r="3" spans="2:254" ht="18.75">
      <c r="B3" s="493" t="s">
        <v>80</v>
      </c>
      <c r="C3" s="494"/>
      <c r="D3" s="495"/>
      <c r="E3" s="495"/>
      <c r="F3" s="495"/>
      <c r="G3" s="495"/>
      <c r="I3" s="495"/>
      <c r="L3" s="115"/>
      <c r="M3" s="925"/>
      <c r="N3" s="925"/>
      <c r="O3" s="925"/>
      <c r="P3" s="925"/>
      <c r="Q3" s="925"/>
      <c r="R3" s="925"/>
      <c r="S3" s="925"/>
      <c r="T3" s="925"/>
      <c r="U3" s="925"/>
      <c r="V3" s="925"/>
      <c r="W3" s="925"/>
      <c r="X3" s="925"/>
      <c r="Y3" s="925"/>
      <c r="Z3" s="925"/>
      <c r="AA3" s="925"/>
      <c r="AB3" s="925"/>
      <c r="AC3" s="925"/>
      <c r="AD3" s="925"/>
      <c r="AE3" s="925"/>
      <c r="AF3" s="925"/>
      <c r="AG3" s="92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5"/>
      <c r="HB3" s="115"/>
      <c r="HC3" s="115"/>
      <c r="HD3" s="115"/>
      <c r="HE3" s="115"/>
      <c r="HF3" s="115"/>
      <c r="HG3" s="115"/>
      <c r="HH3" s="115"/>
      <c r="HI3" s="115"/>
      <c r="HJ3" s="115"/>
      <c r="HK3" s="115"/>
      <c r="HL3" s="115"/>
      <c r="HM3" s="115"/>
      <c r="HN3" s="115"/>
      <c r="HO3" s="115"/>
      <c r="HP3" s="115"/>
      <c r="HQ3" s="115"/>
      <c r="HR3" s="115"/>
      <c r="HS3" s="115"/>
      <c r="HT3" s="115"/>
      <c r="HU3" s="115"/>
      <c r="HV3" s="115"/>
      <c r="HW3" s="115"/>
      <c r="HX3" s="115"/>
      <c r="HY3" s="115"/>
      <c r="HZ3" s="115"/>
      <c r="IA3" s="115"/>
      <c r="IB3" s="115"/>
      <c r="IC3" s="115"/>
      <c r="ID3" s="115"/>
      <c r="IE3" s="115"/>
      <c r="IF3" s="115"/>
      <c r="IG3" s="115"/>
      <c r="IH3" s="115"/>
      <c r="II3" s="115"/>
      <c r="IJ3" s="115"/>
      <c r="IK3" s="115"/>
      <c r="IL3" s="115"/>
      <c r="IM3" s="115"/>
      <c r="IN3" s="115"/>
      <c r="IO3" s="115"/>
      <c r="IP3" s="115"/>
      <c r="IQ3" s="115"/>
      <c r="IR3" s="115"/>
      <c r="IS3" s="115"/>
      <c r="IT3" s="115"/>
    </row>
    <row r="4" spans="2:254" ht="12.75" customHeight="1">
      <c r="B4" s="496"/>
      <c r="C4" s="496"/>
      <c r="D4" s="496"/>
      <c r="E4" s="496"/>
      <c r="F4" s="496"/>
      <c r="G4" s="496"/>
      <c r="H4" s="496"/>
      <c r="I4" s="496"/>
    </row>
    <row r="5" spans="2:254" ht="16.350000000000001" customHeight="1">
      <c r="B5" s="497" t="s">
        <v>871</v>
      </c>
      <c r="C5" s="498"/>
      <c r="D5" s="498"/>
      <c r="E5" s="498"/>
      <c r="F5" s="498"/>
      <c r="G5" s="498"/>
      <c r="H5" s="498"/>
      <c r="I5" s="498"/>
    </row>
    <row r="6" spans="2:254" ht="16.350000000000001" customHeight="1">
      <c r="B6" s="497" t="s">
        <v>853</v>
      </c>
      <c r="C6" s="498"/>
      <c r="D6" s="498"/>
      <c r="E6" s="498"/>
      <c r="F6" s="498"/>
      <c r="G6" s="498"/>
      <c r="H6" s="498"/>
      <c r="I6" s="498"/>
    </row>
    <row r="7" spans="2:254" ht="16.350000000000001" customHeight="1">
      <c r="B7" s="497" t="s">
        <v>854</v>
      </c>
      <c r="C7" s="499"/>
      <c r="D7" s="498"/>
      <c r="E7" s="498"/>
      <c r="F7" s="498"/>
      <c r="G7" s="498"/>
      <c r="H7" s="498"/>
      <c r="I7" s="498"/>
    </row>
    <row r="8" spans="2:254" ht="16.350000000000001" customHeight="1">
      <c r="B8" s="500" t="s">
        <v>855</v>
      </c>
      <c r="C8" s="499"/>
      <c r="D8" s="498"/>
      <c r="E8" s="498"/>
      <c r="F8" s="498"/>
      <c r="G8" s="498"/>
      <c r="H8" s="498"/>
      <c r="I8" s="498"/>
    </row>
    <row r="9" spans="2:254" ht="15.75">
      <c r="B9" s="500" t="s">
        <v>857</v>
      </c>
      <c r="C9" s="499"/>
      <c r="D9" s="498"/>
      <c r="E9" s="498"/>
      <c r="F9" s="498"/>
      <c r="G9" s="498"/>
      <c r="H9" s="498"/>
      <c r="I9" s="498"/>
    </row>
    <row r="10" spans="2:254" ht="15.75">
      <c r="B10" s="501" t="s">
        <v>856</v>
      </c>
      <c r="C10" s="502"/>
      <c r="D10" s="503"/>
      <c r="E10" s="503"/>
      <c r="F10" s="496"/>
      <c r="G10" s="496"/>
      <c r="H10" s="496"/>
      <c r="I10" s="496"/>
    </row>
    <row r="11" spans="2:254" ht="9.75" customHeight="1">
      <c r="B11" s="500"/>
      <c r="C11" s="504"/>
      <c r="D11" s="496"/>
      <c r="E11" s="496"/>
      <c r="F11" s="496"/>
      <c r="G11" s="496"/>
      <c r="H11" s="496"/>
      <c r="I11" s="496"/>
    </row>
    <row r="12" spans="2:254" ht="15.75">
      <c r="B12" s="500" t="s">
        <v>86</v>
      </c>
      <c r="C12" s="496"/>
      <c r="D12" s="496"/>
      <c r="E12" s="496"/>
      <c r="F12" s="496"/>
      <c r="G12" s="496"/>
      <c r="H12" s="496"/>
      <c r="I12" s="496"/>
      <c r="J12" s="117"/>
      <c r="K12" s="117"/>
    </row>
    <row r="13" spans="2:254" ht="7.5" customHeight="1" thickBot="1">
      <c r="B13" s="496"/>
      <c r="C13" s="496"/>
      <c r="D13" s="496"/>
      <c r="E13" s="496"/>
      <c r="F13" s="496"/>
      <c r="G13" s="496"/>
      <c r="H13" s="496"/>
      <c r="I13" s="496"/>
      <c r="J13" s="117"/>
      <c r="K13" s="117"/>
    </row>
    <row r="14" spans="2:254" ht="15" customHeight="1">
      <c r="B14" s="118" t="s">
        <v>136</v>
      </c>
      <c r="C14" s="119" t="s">
        <v>774</v>
      </c>
      <c r="D14" s="166"/>
      <c r="E14" s="1099" t="s">
        <v>775</v>
      </c>
      <c r="F14" s="232" t="s">
        <v>776</v>
      </c>
      <c r="G14" s="232" t="s">
        <v>764</v>
      </c>
      <c r="H14" s="118" t="s">
        <v>136</v>
      </c>
      <c r="L14" s="924"/>
      <c r="AG14" s="113"/>
    </row>
    <row r="15" spans="2:254" ht="15" customHeight="1">
      <c r="B15" s="120" t="s">
        <v>137</v>
      </c>
      <c r="C15" s="121" t="s">
        <v>777</v>
      </c>
      <c r="D15" s="233" t="s">
        <v>799</v>
      </c>
      <c r="E15" s="1100"/>
      <c r="F15" s="233" t="s">
        <v>576</v>
      </c>
      <c r="G15" s="233" t="s">
        <v>770</v>
      </c>
      <c r="H15" s="120" t="s">
        <v>137</v>
      </c>
      <c r="L15" s="924"/>
      <c r="AG15" s="113"/>
    </row>
    <row r="16" spans="2:254" ht="15" customHeight="1" thickBot="1">
      <c r="B16" s="122"/>
      <c r="C16" s="123" t="s">
        <v>138</v>
      </c>
      <c r="D16" s="167" t="s">
        <v>139</v>
      </c>
      <c r="E16" s="122" t="s">
        <v>140</v>
      </c>
      <c r="F16" s="122" t="s">
        <v>141</v>
      </c>
      <c r="G16" s="122" t="s">
        <v>431</v>
      </c>
      <c r="H16" s="122"/>
      <c r="L16" s="924"/>
      <c r="AG16" s="113"/>
    </row>
    <row r="17" spans="1:33" ht="24" customHeight="1">
      <c r="B17" s="124">
        <v>1</v>
      </c>
      <c r="C17" s="794"/>
      <c r="D17" s="795"/>
      <c r="E17" s="796"/>
      <c r="F17" s="797"/>
      <c r="G17" s="798">
        <v>0</v>
      </c>
      <c r="H17" s="124">
        <v>1</v>
      </c>
      <c r="L17" s="924"/>
      <c r="AG17" s="113"/>
    </row>
    <row r="18" spans="1:33" ht="24" customHeight="1">
      <c r="B18" s="124">
        <v>2</v>
      </c>
      <c r="C18" s="794"/>
      <c r="D18" s="795"/>
      <c r="E18" s="796"/>
      <c r="F18" s="797"/>
      <c r="G18" s="797"/>
      <c r="H18" s="124">
        <v>2</v>
      </c>
      <c r="L18" s="924"/>
      <c r="AG18" s="113"/>
    </row>
    <row r="19" spans="1:33" ht="24" customHeight="1">
      <c r="B19" s="124">
        <v>3</v>
      </c>
      <c r="C19" s="794"/>
      <c r="D19" s="795"/>
      <c r="E19" s="796"/>
      <c r="F19" s="797"/>
      <c r="G19" s="797"/>
      <c r="H19" s="124">
        <v>3</v>
      </c>
      <c r="L19" s="924"/>
      <c r="AG19" s="113"/>
    </row>
    <row r="20" spans="1:33" ht="24" customHeight="1">
      <c r="B20" s="124">
        <v>4</v>
      </c>
      <c r="C20" s="794"/>
      <c r="D20" s="795"/>
      <c r="E20" s="796"/>
      <c r="F20" s="797"/>
      <c r="G20" s="797"/>
      <c r="H20" s="124">
        <v>4</v>
      </c>
      <c r="L20" s="924"/>
      <c r="AG20" s="113"/>
    </row>
    <row r="21" spans="1:33" ht="27.75" customHeight="1">
      <c r="A21" s="895" t="s">
        <v>81</v>
      </c>
      <c r="B21" s="124">
        <v>5</v>
      </c>
      <c r="C21" s="794"/>
      <c r="D21" s="795"/>
      <c r="E21" s="796"/>
      <c r="F21" s="797"/>
      <c r="G21" s="797"/>
      <c r="H21" s="124">
        <v>5</v>
      </c>
      <c r="L21" s="924"/>
      <c r="AG21" s="113"/>
    </row>
    <row r="22" spans="1:33" ht="24" customHeight="1">
      <c r="B22" s="124">
        <v>6</v>
      </c>
      <c r="C22" s="794"/>
      <c r="D22" s="795"/>
      <c r="E22" s="796"/>
      <c r="F22" s="797"/>
      <c r="G22" s="797"/>
      <c r="H22" s="124">
        <v>6</v>
      </c>
      <c r="L22" s="924"/>
      <c r="AG22" s="113"/>
    </row>
    <row r="23" spans="1:33" ht="24" customHeight="1">
      <c r="B23" s="124">
        <v>7</v>
      </c>
      <c r="C23" s="794"/>
      <c r="D23" s="795"/>
      <c r="E23" s="796"/>
      <c r="F23" s="797"/>
      <c r="G23" s="797"/>
      <c r="H23" s="124">
        <v>7</v>
      </c>
      <c r="L23" s="924"/>
      <c r="AG23" s="113"/>
    </row>
    <row r="24" spans="1:33" ht="24" customHeight="1">
      <c r="B24" s="124">
        <v>8</v>
      </c>
      <c r="C24" s="794"/>
      <c r="D24" s="795"/>
      <c r="E24" s="796"/>
      <c r="F24" s="797"/>
      <c r="G24" s="797"/>
      <c r="H24" s="124">
        <v>8</v>
      </c>
      <c r="L24" s="924"/>
      <c r="AG24" s="113"/>
    </row>
    <row r="25" spans="1:33" ht="24" customHeight="1">
      <c r="B25" s="124">
        <v>9</v>
      </c>
      <c r="C25" s="794"/>
      <c r="D25" s="795"/>
      <c r="E25" s="796"/>
      <c r="F25" s="797"/>
      <c r="G25" s="797"/>
      <c r="H25" s="124">
        <v>9</v>
      </c>
      <c r="L25" s="924"/>
      <c r="AG25" s="113"/>
    </row>
    <row r="26" spans="1:33" ht="24" customHeight="1">
      <c r="B26" s="124">
        <v>10</v>
      </c>
      <c r="C26" s="794"/>
      <c r="D26" s="795"/>
      <c r="E26" s="796"/>
      <c r="F26" s="797"/>
      <c r="G26" s="797"/>
      <c r="H26" s="124">
        <v>10</v>
      </c>
      <c r="L26" s="924"/>
      <c r="AG26" s="113"/>
    </row>
    <row r="27" spans="1:33" ht="24" customHeight="1">
      <c r="B27" s="124">
        <v>11</v>
      </c>
      <c r="C27" s="794"/>
      <c r="D27" s="795"/>
      <c r="E27" s="796"/>
      <c r="F27" s="797"/>
      <c r="G27" s="797"/>
      <c r="H27" s="124">
        <v>11</v>
      </c>
      <c r="L27" s="924"/>
      <c r="AG27" s="113"/>
    </row>
    <row r="28" spans="1:33" ht="24" customHeight="1" thickBot="1">
      <c r="B28" s="124">
        <v>12</v>
      </c>
      <c r="C28" s="799" t="s">
        <v>883</v>
      </c>
      <c r="D28" s="795"/>
      <c r="E28" s="796"/>
      <c r="F28" s="800"/>
      <c r="G28" s="800"/>
      <c r="H28" s="124">
        <v>12</v>
      </c>
      <c r="L28" s="924"/>
      <c r="AG28" s="113"/>
    </row>
    <row r="29" spans="1:33" ht="24" customHeight="1" thickBot="1">
      <c r="B29" s="125">
        <v>13</v>
      </c>
      <c r="C29" s="1104" t="s">
        <v>444</v>
      </c>
      <c r="D29" s="1105"/>
      <c r="E29" s="1106"/>
      <c r="F29" s="801">
        <f>SUM(F17:F28)</f>
        <v>0</v>
      </c>
      <c r="G29" s="684">
        <f>SUM(G17:G28)</f>
        <v>0</v>
      </c>
      <c r="H29" s="125">
        <v>13</v>
      </c>
      <c r="L29" s="924"/>
      <c r="AG29" s="113"/>
    </row>
    <row r="30" spans="1:33">
      <c r="B30" s="504"/>
      <c r="C30" s="504"/>
      <c r="D30" s="504"/>
      <c r="E30" s="496"/>
      <c r="F30" s="504"/>
      <c r="G30" s="504"/>
      <c r="H30" s="504"/>
      <c r="I30" s="504"/>
    </row>
    <row r="31" spans="1:33" ht="15.75">
      <c r="B31" s="601" t="s">
        <v>858</v>
      </c>
      <c r="C31" s="602"/>
      <c r="D31" s="603"/>
      <c r="E31" s="603"/>
      <c r="F31" s="603"/>
      <c r="G31" s="603"/>
      <c r="H31" s="496"/>
      <c r="I31" s="496"/>
    </row>
    <row r="32" spans="1:33">
      <c r="B32" s="114"/>
      <c r="C32" s="114"/>
      <c r="D32" s="114"/>
      <c r="F32" s="114"/>
      <c r="G32" s="161"/>
      <c r="H32" s="114"/>
      <c r="I32" s="114"/>
    </row>
    <row r="33" spans="2:9">
      <c r="B33" s="114"/>
      <c r="C33" s="114"/>
      <c r="D33" s="114"/>
      <c r="F33" s="114"/>
      <c r="G33" s="161"/>
      <c r="H33" s="114"/>
      <c r="I33" s="114"/>
    </row>
    <row r="34" spans="2:9">
      <c r="B34" s="114"/>
      <c r="C34" s="114"/>
      <c r="D34" s="114"/>
      <c r="F34" s="114"/>
      <c r="G34" s="114"/>
      <c r="H34" s="114"/>
      <c r="I34" s="114"/>
    </row>
  </sheetData>
  <sheetProtection algorithmName="SHA-512" hashValue="3dYAi6XwnVuhR4KOL2NWMV2L6Ow2Igz+TjBF/qgEuwJsB132Ij20Vnyww/95SJDlEmjc1pnbrs3EiR+M8fzNQw==" saltValue="Z4/IaHXcCrewwdVmpRRrlw==" spinCount="100000" sheet="1" objects="1" scenarios="1"/>
  <mergeCells count="2">
    <mergeCell ref="C29:E29"/>
    <mergeCell ref="E14:E15"/>
  </mergeCells>
  <phoneticPr fontId="0" type="noConversion"/>
  <printOptions horizontalCentered="1"/>
  <pageMargins left="0.67" right="0.9" top="0.67" bottom="0" header="0.5" footer="0.25"/>
  <pageSetup scale="9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pageSetUpPr autoPageBreaks="0"/>
  </sheetPr>
  <dimension ref="A1:AG42"/>
  <sheetViews>
    <sheetView showGridLines="0" showOutlineSymbols="0" topLeftCell="A13" zoomScale="90" zoomScaleNormal="90" workbookViewId="0">
      <selection activeCell="B28" sqref="B28:E28"/>
    </sheetView>
  </sheetViews>
  <sheetFormatPr defaultColWidth="9" defaultRowHeight="12.75"/>
  <cols>
    <col min="1" max="1" width="5" style="126" customWidth="1"/>
    <col min="2" max="2" width="16.42578125" style="126" customWidth="1"/>
    <col min="3" max="3" width="22.28515625" style="126" customWidth="1"/>
    <col min="4" max="4" width="12.28515625" style="126" customWidth="1"/>
    <col min="5" max="5" width="13.7109375" style="126" customWidth="1"/>
    <col min="6" max="6" width="18.7109375" style="126" customWidth="1"/>
    <col min="7" max="7" width="5" style="126" customWidth="1"/>
    <col min="8" max="8" width="9" style="126" customWidth="1"/>
    <col min="9" max="9" width="9" style="926" customWidth="1"/>
    <col min="10" max="33" width="9" style="926"/>
    <col min="34" max="16384" width="9" style="126"/>
  </cols>
  <sheetData>
    <row r="1" spans="1:7">
      <c r="A1" s="710" t="s">
        <v>1022</v>
      </c>
    </row>
    <row r="2" spans="1:7" ht="12" customHeight="1"/>
    <row r="3" spans="1:7" ht="21.75" customHeight="1">
      <c r="A3" s="1117" t="s">
        <v>778</v>
      </c>
      <c r="B3" s="1117"/>
      <c r="C3" s="1117"/>
      <c r="D3" s="1117"/>
      <c r="E3" s="1117"/>
      <c r="F3" s="1117"/>
      <c r="G3" s="1117"/>
    </row>
    <row r="4" spans="1:7" ht="12" customHeight="1">
      <c r="A4" s="134"/>
      <c r="B4" s="134"/>
      <c r="C4" s="134"/>
      <c r="D4" s="134"/>
      <c r="E4" s="134"/>
      <c r="F4" s="134"/>
      <c r="G4" s="134"/>
    </row>
    <row r="5" spans="1:7" ht="14.1" customHeight="1">
      <c r="A5" s="134"/>
      <c r="B5" s="505" t="s">
        <v>872</v>
      </c>
      <c r="C5" s="134"/>
      <c r="D5" s="134"/>
      <c r="E5" s="134"/>
      <c r="F5" s="134"/>
      <c r="G5" s="134"/>
    </row>
    <row r="6" spans="1:7" ht="14.1" customHeight="1">
      <c r="A6" s="134"/>
      <c r="B6" s="506" t="s">
        <v>798</v>
      </c>
      <c r="C6" s="134"/>
      <c r="D6" s="134"/>
      <c r="E6" s="134"/>
      <c r="F6" s="134"/>
      <c r="G6" s="134"/>
    </row>
    <row r="7" spans="1:7" ht="14.1" customHeight="1">
      <c r="A7" s="134"/>
      <c r="B7" s="506" t="s">
        <v>825</v>
      </c>
      <c r="C7" s="134"/>
      <c r="D7" s="134"/>
      <c r="E7" s="134"/>
      <c r="F7" s="134"/>
      <c r="G7" s="134"/>
    </row>
    <row r="8" spans="1:7" ht="12" customHeight="1" thickBot="1">
      <c r="A8" s="134"/>
      <c r="B8" s="134"/>
      <c r="C8" s="134"/>
      <c r="D8" s="134"/>
      <c r="E8" s="134"/>
      <c r="F8" s="134"/>
      <c r="G8" s="134"/>
    </row>
    <row r="9" spans="1:7" ht="24" customHeight="1">
      <c r="A9" s="127" t="s">
        <v>136</v>
      </c>
      <c r="B9" s="128" t="s">
        <v>779</v>
      </c>
      <c r="C9" s="1118" t="s">
        <v>780</v>
      </c>
      <c r="D9" s="1119"/>
      <c r="E9" s="1120"/>
      <c r="F9" s="128" t="s">
        <v>445</v>
      </c>
      <c r="G9" s="127" t="s">
        <v>136</v>
      </c>
    </row>
    <row r="10" spans="1:7" ht="24" customHeight="1" thickBot="1">
      <c r="A10" s="129" t="s">
        <v>137</v>
      </c>
      <c r="B10" s="130" t="s">
        <v>138</v>
      </c>
      <c r="C10" s="1121" t="s">
        <v>139</v>
      </c>
      <c r="D10" s="1122"/>
      <c r="E10" s="1123"/>
      <c r="F10" s="130" t="s">
        <v>140</v>
      </c>
      <c r="G10" s="129" t="s">
        <v>137</v>
      </c>
    </row>
    <row r="11" spans="1:7" ht="24" customHeight="1">
      <c r="A11" s="131">
        <v>1</v>
      </c>
      <c r="B11" s="806"/>
      <c r="C11" s="1113"/>
      <c r="D11" s="1114"/>
      <c r="E11" s="1115"/>
      <c r="F11" s="802" t="s">
        <v>221</v>
      </c>
      <c r="G11" s="131">
        <v>1</v>
      </c>
    </row>
    <row r="12" spans="1:7" ht="24" customHeight="1">
      <c r="A12" s="131">
        <v>2</v>
      </c>
      <c r="B12" s="806"/>
      <c r="C12" s="1116"/>
      <c r="D12" s="1108"/>
      <c r="E12" s="1109"/>
      <c r="F12" s="807"/>
      <c r="G12" s="131">
        <v>2</v>
      </c>
    </row>
    <row r="13" spans="1:7" ht="24" customHeight="1">
      <c r="A13" s="131">
        <v>3</v>
      </c>
      <c r="B13" s="806"/>
      <c r="C13" s="1116"/>
      <c r="D13" s="1108"/>
      <c r="E13" s="1109"/>
      <c r="F13" s="807"/>
      <c r="G13" s="131">
        <v>3</v>
      </c>
    </row>
    <row r="14" spans="1:7" ht="24" customHeight="1">
      <c r="A14" s="131">
        <v>4</v>
      </c>
      <c r="B14" s="806"/>
      <c r="C14" s="1116"/>
      <c r="D14" s="1108"/>
      <c r="E14" s="1109"/>
      <c r="F14" s="807"/>
      <c r="G14" s="131">
        <v>4</v>
      </c>
    </row>
    <row r="15" spans="1:7" ht="24" customHeight="1">
      <c r="A15" s="131">
        <v>5</v>
      </c>
      <c r="B15" s="806"/>
      <c r="C15" s="1116"/>
      <c r="D15" s="1108"/>
      <c r="E15" s="1109"/>
      <c r="F15" s="807"/>
      <c r="G15" s="131">
        <v>5</v>
      </c>
    </row>
    <row r="16" spans="1:7" ht="24" customHeight="1" thickBot="1">
      <c r="A16" s="131">
        <v>6</v>
      </c>
      <c r="B16" s="737" t="s">
        <v>883</v>
      </c>
      <c r="C16" s="832"/>
      <c r="D16" s="809"/>
      <c r="E16" s="810"/>
      <c r="F16" s="808"/>
      <c r="G16" s="131">
        <v>6</v>
      </c>
    </row>
    <row r="17" spans="1:7" ht="24" customHeight="1" thickBot="1">
      <c r="A17" s="143">
        <v>7</v>
      </c>
      <c r="B17" s="1110" t="s">
        <v>179</v>
      </c>
      <c r="C17" s="1124"/>
      <c r="D17" s="1124"/>
      <c r="E17" s="1125"/>
      <c r="F17" s="685">
        <f>SUM(F11:F16)</f>
        <v>0</v>
      </c>
      <c r="G17" s="143">
        <v>7</v>
      </c>
    </row>
    <row r="18" spans="1:7" ht="24" customHeight="1">
      <c r="A18" s="132"/>
      <c r="B18" s="133"/>
      <c r="C18" s="133"/>
      <c r="D18" s="133"/>
      <c r="E18" s="133"/>
      <c r="F18" s="134"/>
      <c r="G18" s="132"/>
    </row>
    <row r="19" spans="1:7" ht="18.75">
      <c r="A19" s="507" t="s">
        <v>781</v>
      </c>
      <c r="B19" s="508"/>
      <c r="C19" s="508"/>
      <c r="D19" s="508"/>
      <c r="E19" s="508"/>
      <c r="F19" s="509"/>
      <c r="G19" s="509"/>
    </row>
    <row r="20" spans="1:7" ht="12.75" customHeight="1">
      <c r="A20" s="510"/>
      <c r="B20" s="134"/>
      <c r="C20" s="214"/>
      <c r="D20" s="134"/>
      <c r="E20" s="214"/>
      <c r="F20" s="134"/>
      <c r="G20" s="134"/>
    </row>
    <row r="21" spans="1:7" ht="15">
      <c r="A21" s="511" t="s">
        <v>814</v>
      </c>
      <c r="B21" s="508"/>
      <c r="C21" s="508"/>
      <c r="D21" s="508"/>
      <c r="E21" s="508"/>
      <c r="F21" s="509"/>
      <c r="G21" s="509"/>
    </row>
    <row r="22" spans="1:7" ht="15">
      <c r="A22" s="505" t="s">
        <v>596</v>
      </c>
      <c r="B22" s="134"/>
      <c r="C22" s="134"/>
      <c r="D22" s="134"/>
      <c r="E22" s="134"/>
      <c r="F22" s="134"/>
      <c r="G22" s="134"/>
    </row>
    <row r="23" spans="1:7" ht="13.5" thickBot="1">
      <c r="A23" s="134"/>
      <c r="B23" s="134"/>
      <c r="C23" s="134"/>
      <c r="D23" s="134"/>
      <c r="E23" s="134"/>
      <c r="F23" s="134"/>
      <c r="G23" s="134"/>
    </row>
    <row r="24" spans="1:7" ht="15.75" customHeight="1">
      <c r="A24" s="127" t="s">
        <v>136</v>
      </c>
      <c r="B24" s="135" t="s">
        <v>782</v>
      </c>
      <c r="C24" s="136"/>
      <c r="D24" s="136"/>
      <c r="E24" s="137"/>
      <c r="F24" s="127" t="s">
        <v>445</v>
      </c>
      <c r="G24" s="127" t="s">
        <v>136</v>
      </c>
    </row>
    <row r="25" spans="1:7" ht="15.75" customHeight="1" thickBot="1">
      <c r="A25" s="129" t="s">
        <v>137</v>
      </c>
      <c r="B25" s="138" t="s">
        <v>138</v>
      </c>
      <c r="C25" s="139"/>
      <c r="D25" s="139"/>
      <c r="E25" s="140"/>
      <c r="F25" s="129" t="s">
        <v>139</v>
      </c>
      <c r="G25" s="129" t="s">
        <v>137</v>
      </c>
    </row>
    <row r="26" spans="1:7" ht="24" customHeight="1">
      <c r="A26" s="141">
        <v>8</v>
      </c>
      <c r="B26" s="1126" t="s">
        <v>783</v>
      </c>
      <c r="C26" s="1114"/>
      <c r="D26" s="1114"/>
      <c r="E26" s="1115"/>
      <c r="F26" s="802" t="s">
        <v>221</v>
      </c>
      <c r="G26" s="141">
        <v>8</v>
      </c>
    </row>
    <row r="27" spans="1:7" ht="24" customHeight="1">
      <c r="A27" s="141">
        <v>9</v>
      </c>
      <c r="B27" s="1107" t="s">
        <v>784</v>
      </c>
      <c r="C27" s="1108"/>
      <c r="D27" s="1108"/>
      <c r="E27" s="1109"/>
      <c r="F27" s="803"/>
      <c r="G27" s="141">
        <v>9</v>
      </c>
    </row>
    <row r="28" spans="1:7" ht="24" customHeight="1">
      <c r="A28" s="141">
        <v>10</v>
      </c>
      <c r="B28" s="1107" t="s">
        <v>785</v>
      </c>
      <c r="C28" s="1108"/>
      <c r="D28" s="1108"/>
      <c r="E28" s="1109"/>
      <c r="F28" s="803"/>
      <c r="G28" s="141">
        <v>10</v>
      </c>
    </row>
    <row r="29" spans="1:7" ht="24" customHeight="1">
      <c r="A29" s="141">
        <v>11</v>
      </c>
      <c r="B29" s="1107" t="s">
        <v>786</v>
      </c>
      <c r="C29" s="1108"/>
      <c r="D29" s="1108"/>
      <c r="E29" s="1109"/>
      <c r="F29" s="803"/>
      <c r="G29" s="141">
        <v>11</v>
      </c>
    </row>
    <row r="30" spans="1:7" ht="24" customHeight="1">
      <c r="A30" s="141">
        <v>12</v>
      </c>
      <c r="B30" s="1107" t="s">
        <v>787</v>
      </c>
      <c r="C30" s="1108"/>
      <c r="D30" s="1108"/>
      <c r="E30" s="1109"/>
      <c r="F30" s="803"/>
      <c r="G30" s="141">
        <v>12</v>
      </c>
    </row>
    <row r="31" spans="1:7" ht="24" customHeight="1">
      <c r="A31" s="141">
        <v>13</v>
      </c>
      <c r="B31" s="1107" t="s">
        <v>920</v>
      </c>
      <c r="C31" s="1108"/>
      <c r="D31" s="1108"/>
      <c r="E31" s="1109"/>
      <c r="F31" s="803"/>
      <c r="G31" s="141">
        <v>13</v>
      </c>
    </row>
    <row r="32" spans="1:7" ht="24" customHeight="1">
      <c r="A32" s="141">
        <v>14</v>
      </c>
      <c r="B32" s="1107" t="s">
        <v>788</v>
      </c>
      <c r="C32" s="1108"/>
      <c r="D32" s="1108"/>
      <c r="E32" s="1109"/>
      <c r="F32" s="804"/>
      <c r="G32" s="141">
        <v>14</v>
      </c>
    </row>
    <row r="33" spans="1:7" ht="24" customHeight="1">
      <c r="A33" s="141">
        <v>15</v>
      </c>
      <c r="B33" s="1107" t="s">
        <v>788</v>
      </c>
      <c r="C33" s="1108"/>
      <c r="D33" s="1108"/>
      <c r="E33" s="1109"/>
      <c r="F33" s="803"/>
      <c r="G33" s="141">
        <v>15</v>
      </c>
    </row>
    <row r="34" spans="1:7" ht="24" customHeight="1" thickBot="1">
      <c r="A34" s="141">
        <v>16</v>
      </c>
      <c r="B34" s="1107" t="s">
        <v>788</v>
      </c>
      <c r="C34" s="1108"/>
      <c r="D34" s="1108"/>
      <c r="E34" s="1109"/>
      <c r="F34" s="805"/>
      <c r="G34" s="141">
        <v>16</v>
      </c>
    </row>
    <row r="35" spans="1:7" ht="24" customHeight="1" thickBot="1">
      <c r="A35" s="141">
        <v>17</v>
      </c>
      <c r="B35" s="1110" t="s">
        <v>180</v>
      </c>
      <c r="C35" s="1111"/>
      <c r="D35" s="1111"/>
      <c r="E35" s="1112"/>
      <c r="F35" s="686">
        <f>SUM(F26:F34)</f>
        <v>0</v>
      </c>
      <c r="G35" s="141">
        <v>17</v>
      </c>
    </row>
    <row r="36" spans="1:7">
      <c r="A36" s="512"/>
      <c r="B36" s="512"/>
      <c r="C36" s="512"/>
      <c r="D36" s="512"/>
      <c r="E36" s="512"/>
      <c r="F36" s="512"/>
      <c r="G36" s="512"/>
    </row>
    <row r="37" spans="1:7" ht="13.5">
      <c r="A37" s="513" t="s">
        <v>597</v>
      </c>
      <c r="B37" s="604" t="s">
        <v>859</v>
      </c>
      <c r="C37" s="134"/>
      <c r="D37" s="134"/>
      <c r="E37" s="134"/>
      <c r="F37" s="134"/>
      <c r="G37" s="134"/>
    </row>
    <row r="38" spans="1:7">
      <c r="A38" s="134"/>
      <c r="B38" s="605" t="s">
        <v>598</v>
      </c>
      <c r="C38" s="134"/>
      <c r="D38" s="134"/>
      <c r="E38" s="134"/>
      <c r="F38" s="134"/>
      <c r="G38" s="134"/>
    </row>
    <row r="39" spans="1:7">
      <c r="A39" s="134"/>
      <c r="B39" s="134"/>
      <c r="C39" s="134"/>
      <c r="D39" s="134"/>
      <c r="E39" s="134"/>
      <c r="F39" s="134"/>
      <c r="G39" s="134"/>
    </row>
    <row r="40" spans="1:7" ht="18.75">
      <c r="A40" s="514" t="s">
        <v>82</v>
      </c>
      <c r="B40" s="508"/>
      <c r="C40" s="508"/>
      <c r="D40" s="896"/>
      <c r="E40" s="508"/>
      <c r="F40" s="509"/>
      <c r="G40" s="509"/>
    </row>
    <row r="42" spans="1:7">
      <c r="B42" s="142" t="s">
        <v>142</v>
      </c>
    </row>
  </sheetData>
  <sheetProtection algorithmName="SHA-512" hashValue="tTTwyDOf26QqvqG+nrkhWSm5cD44wh2BTMRok3vdwFbYd7dLX9Zi28fQkXz2N46LQ1GcuZtVt+IYRJc+G9THTw==" saltValue="MLOqCzxSLnql4jECEEuMQw==" spinCount="100000" sheet="1" objects="1" scenarios="1"/>
  <mergeCells count="19">
    <mergeCell ref="A3:G3"/>
    <mergeCell ref="C9:E9"/>
    <mergeCell ref="C10:E10"/>
    <mergeCell ref="B17:E17"/>
    <mergeCell ref="B26:E26"/>
    <mergeCell ref="B32:E32"/>
    <mergeCell ref="B33:E33"/>
    <mergeCell ref="B35:E35"/>
    <mergeCell ref="C11:E11"/>
    <mergeCell ref="C12:E12"/>
    <mergeCell ref="C13:E13"/>
    <mergeCell ref="C14:E14"/>
    <mergeCell ref="C15:E15"/>
    <mergeCell ref="B34:E34"/>
    <mergeCell ref="B27:E27"/>
    <mergeCell ref="B31:E31"/>
    <mergeCell ref="B28:E28"/>
    <mergeCell ref="B29:E29"/>
    <mergeCell ref="B30:E30"/>
  </mergeCells>
  <phoneticPr fontId="0" type="noConversion"/>
  <printOptions horizontalCentered="1"/>
  <pageMargins left="0.67" right="0.9" top="0.67" bottom="0" header="0.5" footer="0.25"/>
  <pageSetup scale="96"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2740F095-2B7F-47C5-97C2-64A2A8FAF371}">
            <xm:f>'21 '!$C$25</xm:f>
            <x14:dxf>
              <fill>
                <patternFill>
                  <bgColor rgb="FFFFFF00"/>
                </patternFill>
              </fill>
            </x14:dxf>
          </x14:cfRule>
          <xm:sqref>F17</xm:sqref>
        </x14:conditionalFormatting>
        <x14:conditionalFormatting xmlns:xm="http://schemas.microsoft.com/office/excel/2006/main">
          <x14:cfRule type="cellIs" priority="2" operator="notEqual" id="{3EBAF00D-8580-4328-8ED2-6D3977E81E71}">
            <xm:f>'21 '!$C$31</xm:f>
            <x14:dxf>
              <fill>
                <patternFill>
                  <bgColor rgb="FFFFFF00"/>
                </patternFill>
              </fill>
            </x14:dxf>
          </x14:cfRule>
          <xm:sqref>F35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7435D-EA49-4328-9E42-58A5888C94DD}">
  <sheetPr>
    <pageSetUpPr fitToPage="1"/>
  </sheetPr>
  <dimension ref="A1:G38"/>
  <sheetViews>
    <sheetView showGridLines="0" zoomScaleNormal="100" workbookViewId="0">
      <selection activeCell="C28" sqref="C28:E28"/>
    </sheetView>
  </sheetViews>
  <sheetFormatPr defaultRowHeight="12.75"/>
  <cols>
    <col min="2" max="2" width="15.140625" customWidth="1"/>
    <col min="5" max="5" width="26.85546875" customWidth="1"/>
    <col min="6" max="6" width="15.42578125" customWidth="1"/>
  </cols>
  <sheetData>
    <row r="1" spans="1:7" ht="18.75">
      <c r="A1" s="126"/>
      <c r="B1" s="1128" t="s">
        <v>994</v>
      </c>
      <c r="C1" s="1128"/>
      <c r="D1" s="1128"/>
      <c r="E1" s="1128"/>
      <c r="F1" s="1128"/>
      <c r="G1" s="126"/>
    </row>
    <row r="2" spans="1:7" ht="18.75">
      <c r="A2" s="1129" t="s">
        <v>778</v>
      </c>
      <c r="B2" s="1129"/>
      <c r="C2" s="1129"/>
      <c r="D2" s="1129"/>
      <c r="E2" s="1129"/>
      <c r="F2" s="1129"/>
      <c r="G2" s="1129"/>
    </row>
    <row r="3" spans="1:7" ht="18.75">
      <c r="A3" s="919"/>
      <c r="B3" s="919"/>
      <c r="C3" s="919"/>
      <c r="D3" s="919"/>
      <c r="E3" s="919"/>
      <c r="F3" s="919"/>
      <c r="G3" s="919"/>
    </row>
    <row r="4" spans="1:7">
      <c r="A4" s="1127" t="s">
        <v>993</v>
      </c>
      <c r="B4" s="1127"/>
      <c r="C4" s="1127"/>
      <c r="D4" s="1127"/>
      <c r="E4" s="1127"/>
      <c r="F4" s="1127"/>
      <c r="G4" s="1127"/>
    </row>
    <row r="5" spans="1:7" ht="13.5" thickBot="1">
      <c r="A5" s="134"/>
      <c r="B5" s="134"/>
      <c r="C5" s="134"/>
      <c r="D5" s="134"/>
      <c r="E5" s="134"/>
      <c r="F5" s="134"/>
      <c r="G5" s="134"/>
    </row>
    <row r="6" spans="1:7">
      <c r="A6" s="127" t="s">
        <v>136</v>
      </c>
      <c r="B6" s="127" t="s">
        <v>779</v>
      </c>
      <c r="C6" s="1130" t="s">
        <v>780</v>
      </c>
      <c r="D6" s="1131"/>
      <c r="E6" s="1132"/>
      <c r="F6" s="127" t="s">
        <v>445</v>
      </c>
      <c r="G6" s="127" t="s">
        <v>136</v>
      </c>
    </row>
    <row r="7" spans="1:7" ht="13.5" thickBot="1">
      <c r="A7" s="129" t="s">
        <v>137</v>
      </c>
      <c r="B7" s="129" t="s">
        <v>138</v>
      </c>
      <c r="C7" s="1133" t="s">
        <v>139</v>
      </c>
      <c r="D7" s="1134"/>
      <c r="E7" s="1135"/>
      <c r="F7" s="129" t="s">
        <v>140</v>
      </c>
      <c r="G7" s="129" t="s">
        <v>137</v>
      </c>
    </row>
    <row r="8" spans="1:7">
      <c r="A8" s="141">
        <v>1</v>
      </c>
      <c r="B8" s="806"/>
      <c r="C8" s="1113"/>
      <c r="D8" s="1114"/>
      <c r="E8" s="1115"/>
      <c r="F8" s="802" t="s">
        <v>221</v>
      </c>
      <c r="G8" s="141">
        <v>1</v>
      </c>
    </row>
    <row r="9" spans="1:7">
      <c r="A9" s="141">
        <v>2</v>
      </c>
      <c r="B9" s="806"/>
      <c r="C9" s="1116"/>
      <c r="D9" s="1108"/>
      <c r="E9" s="1109"/>
      <c r="F9" s="807"/>
      <c r="G9" s="141">
        <v>2</v>
      </c>
    </row>
    <row r="10" spans="1:7">
      <c r="A10" s="141">
        <v>3</v>
      </c>
      <c r="B10" s="806"/>
      <c r="C10" s="1116"/>
      <c r="D10" s="1108"/>
      <c r="E10" s="1109"/>
      <c r="F10" s="807"/>
      <c r="G10" s="141">
        <v>3</v>
      </c>
    </row>
    <row r="11" spans="1:7">
      <c r="A11" s="141">
        <v>4</v>
      </c>
      <c r="B11" s="806"/>
      <c r="C11" s="1116"/>
      <c r="D11" s="1108"/>
      <c r="E11" s="1109"/>
      <c r="F11" s="807"/>
      <c r="G11" s="141">
        <v>4</v>
      </c>
    </row>
    <row r="12" spans="1:7">
      <c r="A12" s="141">
        <v>5</v>
      </c>
      <c r="B12" s="806"/>
      <c r="C12" s="1116"/>
      <c r="D12" s="1108"/>
      <c r="E12" s="1109"/>
      <c r="F12" s="807"/>
      <c r="G12" s="141">
        <v>5</v>
      </c>
    </row>
    <row r="13" spans="1:7">
      <c r="A13" s="141">
        <v>6</v>
      </c>
      <c r="B13" s="806"/>
      <c r="C13" s="1116"/>
      <c r="D13" s="1108"/>
      <c r="E13" s="1109"/>
      <c r="F13" s="807"/>
      <c r="G13" s="141">
        <v>6</v>
      </c>
    </row>
    <row r="14" spans="1:7">
      <c r="A14" s="141">
        <v>7</v>
      </c>
      <c r="B14" s="806"/>
      <c r="C14" s="1116"/>
      <c r="D14" s="1108"/>
      <c r="E14" s="1109"/>
      <c r="F14" s="807"/>
      <c r="G14" s="141">
        <v>7</v>
      </c>
    </row>
    <row r="15" spans="1:7">
      <c r="A15" s="141">
        <v>8</v>
      </c>
      <c r="B15" s="806"/>
      <c r="C15" s="1116"/>
      <c r="D15" s="1108"/>
      <c r="E15" s="1109"/>
      <c r="F15" s="807"/>
      <c r="G15" s="141">
        <v>8</v>
      </c>
    </row>
    <row r="16" spans="1:7">
      <c r="A16" s="141">
        <v>9</v>
      </c>
      <c r="B16" s="806"/>
      <c r="C16" s="1116"/>
      <c r="D16" s="1108"/>
      <c r="E16" s="1109"/>
      <c r="F16" s="807"/>
      <c r="G16" s="141">
        <v>9</v>
      </c>
    </row>
    <row r="17" spans="1:7">
      <c r="A17" s="141">
        <v>10</v>
      </c>
      <c r="B17" s="806"/>
      <c r="C17" s="1116"/>
      <c r="D17" s="1108"/>
      <c r="E17" s="1109"/>
      <c r="F17" s="807"/>
      <c r="G17" s="141">
        <v>10</v>
      </c>
    </row>
    <row r="18" spans="1:7">
      <c r="A18" s="141">
        <v>11</v>
      </c>
      <c r="B18" s="806"/>
      <c r="C18" s="1116"/>
      <c r="D18" s="1108"/>
      <c r="E18" s="1109"/>
      <c r="F18" s="807"/>
      <c r="G18" s="141">
        <v>11</v>
      </c>
    </row>
    <row r="19" spans="1:7">
      <c r="A19" s="141">
        <v>12</v>
      </c>
      <c r="B19" s="806"/>
      <c r="C19" s="1116"/>
      <c r="D19" s="1108"/>
      <c r="E19" s="1109"/>
      <c r="F19" s="807"/>
      <c r="G19" s="141">
        <v>12</v>
      </c>
    </row>
    <row r="20" spans="1:7">
      <c r="A20" s="141">
        <v>13</v>
      </c>
      <c r="B20" s="806"/>
      <c r="C20" s="1116"/>
      <c r="D20" s="1108"/>
      <c r="E20" s="1109"/>
      <c r="F20" s="807"/>
      <c r="G20" s="141">
        <v>13</v>
      </c>
    </row>
    <row r="21" spans="1:7">
      <c r="A21" s="141">
        <v>14</v>
      </c>
      <c r="B21" s="806"/>
      <c r="C21" s="1116"/>
      <c r="D21" s="1108"/>
      <c r="E21" s="1109"/>
      <c r="F21" s="807"/>
      <c r="G21" s="141">
        <v>14</v>
      </c>
    </row>
    <row r="22" spans="1:7">
      <c r="A22" s="141">
        <v>15</v>
      </c>
      <c r="B22" s="806"/>
      <c r="C22" s="1116"/>
      <c r="D22" s="1108"/>
      <c r="E22" s="1109"/>
      <c r="F22" s="807"/>
      <c r="G22" s="141">
        <v>15</v>
      </c>
    </row>
    <row r="23" spans="1:7">
      <c r="A23" s="141">
        <v>16</v>
      </c>
      <c r="B23" s="806"/>
      <c r="C23" s="1116"/>
      <c r="D23" s="1108"/>
      <c r="E23" s="1109"/>
      <c r="F23" s="807"/>
      <c r="G23" s="141">
        <v>16</v>
      </c>
    </row>
    <row r="24" spans="1:7">
      <c r="A24" s="141">
        <v>17</v>
      </c>
      <c r="B24" s="806"/>
      <c r="C24" s="1116"/>
      <c r="D24" s="1108"/>
      <c r="E24" s="1109"/>
      <c r="F24" s="807"/>
      <c r="G24" s="141">
        <v>17</v>
      </c>
    </row>
    <row r="25" spans="1:7">
      <c r="A25" s="141">
        <v>18</v>
      </c>
      <c r="B25" s="806"/>
      <c r="C25" s="1116"/>
      <c r="D25" s="1108"/>
      <c r="E25" s="1109"/>
      <c r="F25" s="807"/>
      <c r="G25" s="141">
        <v>18</v>
      </c>
    </row>
    <row r="26" spans="1:7">
      <c r="A26" s="141">
        <v>19</v>
      </c>
      <c r="B26" s="806"/>
      <c r="C26" s="1116"/>
      <c r="D26" s="1108"/>
      <c r="E26" s="1109"/>
      <c r="F26" s="807"/>
      <c r="G26" s="141">
        <v>19</v>
      </c>
    </row>
    <row r="27" spans="1:7">
      <c r="A27" s="141">
        <v>20</v>
      </c>
      <c r="B27" s="806"/>
      <c r="C27" s="1116"/>
      <c r="D27" s="1108"/>
      <c r="E27" s="1109"/>
      <c r="F27" s="807"/>
      <c r="G27" s="141">
        <v>20</v>
      </c>
    </row>
    <row r="28" spans="1:7">
      <c r="A28" s="141">
        <v>21</v>
      </c>
      <c r="B28" s="806"/>
      <c r="C28" s="1116"/>
      <c r="D28" s="1108"/>
      <c r="E28" s="1109"/>
      <c r="F28" s="807"/>
      <c r="G28" s="141">
        <v>21</v>
      </c>
    </row>
    <row r="29" spans="1:7">
      <c r="A29" s="141">
        <v>22</v>
      </c>
      <c r="B29" s="806"/>
      <c r="C29" s="1116"/>
      <c r="D29" s="1108"/>
      <c r="E29" s="1109"/>
      <c r="F29" s="807"/>
      <c r="G29" s="141">
        <v>22</v>
      </c>
    </row>
    <row r="30" spans="1:7">
      <c r="A30" s="141">
        <v>23</v>
      </c>
      <c r="B30" s="806"/>
      <c r="C30" s="1116"/>
      <c r="D30" s="1108"/>
      <c r="E30" s="1109"/>
      <c r="F30" s="807"/>
      <c r="G30" s="141">
        <v>23</v>
      </c>
    </row>
    <row r="31" spans="1:7">
      <c r="A31" s="141">
        <v>24</v>
      </c>
      <c r="B31" s="806"/>
      <c r="C31" s="1116"/>
      <c r="D31" s="1108"/>
      <c r="E31" s="1109"/>
      <c r="F31" s="807"/>
      <c r="G31" s="141">
        <v>24</v>
      </c>
    </row>
    <row r="32" spans="1:7">
      <c r="A32" s="141">
        <v>25</v>
      </c>
      <c r="B32" s="806"/>
      <c r="C32" s="1116"/>
      <c r="D32" s="1108"/>
      <c r="E32" s="1109"/>
      <c r="F32" s="807"/>
      <c r="G32" s="141">
        <v>25</v>
      </c>
    </row>
    <row r="33" spans="1:7">
      <c r="A33" s="141">
        <v>26</v>
      </c>
      <c r="B33" s="806"/>
      <c r="C33" s="1116"/>
      <c r="D33" s="1108"/>
      <c r="E33" s="1109"/>
      <c r="F33" s="807"/>
      <c r="G33" s="141">
        <v>26</v>
      </c>
    </row>
    <row r="34" spans="1:7">
      <c r="A34" s="141">
        <v>27</v>
      </c>
      <c r="B34" s="806"/>
      <c r="C34" s="1116"/>
      <c r="D34" s="1108"/>
      <c r="E34" s="1109"/>
      <c r="F34" s="807"/>
      <c r="G34" s="141">
        <v>27</v>
      </c>
    </row>
    <row r="35" spans="1:7">
      <c r="A35" s="141">
        <v>28</v>
      </c>
      <c r="B35" s="806"/>
      <c r="C35" s="1116"/>
      <c r="D35" s="1108"/>
      <c r="E35" s="1109"/>
      <c r="F35" s="807"/>
      <c r="G35" s="141">
        <v>28</v>
      </c>
    </row>
    <row r="36" spans="1:7">
      <c r="A36" s="141">
        <v>29</v>
      </c>
      <c r="B36" s="806"/>
      <c r="C36" s="1116"/>
      <c r="D36" s="1108"/>
      <c r="E36" s="1109"/>
      <c r="F36" s="807"/>
      <c r="G36" s="141">
        <v>29</v>
      </c>
    </row>
    <row r="37" spans="1:7" ht="13.5" thickBot="1">
      <c r="A37" s="918">
        <v>30</v>
      </c>
      <c r="B37" s="806"/>
      <c r="C37" s="1116"/>
      <c r="D37" s="1108"/>
      <c r="E37" s="1109"/>
      <c r="F37" s="807"/>
      <c r="G37" s="918">
        <v>30</v>
      </c>
    </row>
    <row r="38" spans="1:7" ht="16.5" thickBot="1">
      <c r="A38" s="917">
        <v>31</v>
      </c>
      <c r="B38" s="1136" t="s">
        <v>992</v>
      </c>
      <c r="C38" s="1137"/>
      <c r="D38" s="1137"/>
      <c r="E38" s="1138"/>
      <c r="F38" s="685">
        <f>SUM(F8:F37)</f>
        <v>0</v>
      </c>
      <c r="G38" s="917">
        <v>31</v>
      </c>
    </row>
  </sheetData>
  <sheetProtection algorithmName="SHA-512" hashValue="1HF4YydLPDFR7yPDD21BwhU3g9yKH8gEAtplCN2jiisQ0SZwKTUNYwtHSfJssvdnDJ0yT7uYg6zpKs2Nx7Yw0A==" saltValue="CceoZEqRvILoBTEXcroZaQ==" spinCount="100000" sheet="1" objects="1" scenarios="1"/>
  <mergeCells count="36">
    <mergeCell ref="B38:E38"/>
    <mergeCell ref="C13:E13"/>
    <mergeCell ref="C14:E14"/>
    <mergeCell ref="C15:E15"/>
    <mergeCell ref="C16:E16"/>
    <mergeCell ref="C17:E17"/>
    <mergeCell ref="C18:E18"/>
    <mergeCell ref="C19:E19"/>
    <mergeCell ref="C36:E36"/>
    <mergeCell ref="C37:E37"/>
    <mergeCell ref="C34:E34"/>
    <mergeCell ref="C35:E35"/>
    <mergeCell ref="C20:E20"/>
    <mergeCell ref="C21:E21"/>
    <mergeCell ref="C22:E22"/>
    <mergeCell ref="C23:E23"/>
    <mergeCell ref="C10:E10"/>
    <mergeCell ref="A4:G4"/>
    <mergeCell ref="B1:F1"/>
    <mergeCell ref="C11:E11"/>
    <mergeCell ref="C12:E12"/>
    <mergeCell ref="A2:G2"/>
    <mergeCell ref="C6:E6"/>
    <mergeCell ref="C7:E7"/>
    <mergeCell ref="C8:E8"/>
    <mergeCell ref="C9:E9"/>
    <mergeCell ref="C32:E32"/>
    <mergeCell ref="C33:E33"/>
    <mergeCell ref="C24:E24"/>
    <mergeCell ref="C25:E25"/>
    <mergeCell ref="C28:E28"/>
    <mergeCell ref="C29:E29"/>
    <mergeCell ref="C30:E30"/>
    <mergeCell ref="C26:E26"/>
    <mergeCell ref="C27:E27"/>
    <mergeCell ref="C31:E31"/>
  </mergeCells>
  <pageMargins left="0.7" right="0.7" top="0.75" bottom="0.75" header="0.3" footer="0.3"/>
  <pageSetup scale="99" orientation="portrait" horizontalDpi="1200" verticalDpi="1200" r:id="rId1"/>
  <colBreaks count="1" manualBreakCount="1">
    <brk id="7" max="37"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ummaryRight="0"/>
    <pageSetUpPr autoPageBreaks="0" fitToPage="1"/>
  </sheetPr>
  <dimension ref="A1:D54"/>
  <sheetViews>
    <sheetView showGridLines="0" showOutlineSymbols="0" view="pageBreakPreview" zoomScale="60" zoomScaleNormal="90" workbookViewId="0">
      <selection activeCell="C28" sqref="C28"/>
    </sheetView>
  </sheetViews>
  <sheetFormatPr defaultColWidth="9.28515625" defaultRowHeight="12.75"/>
  <cols>
    <col min="1" max="1" width="13.28515625" style="5" customWidth="1"/>
    <col min="2" max="2" width="33.42578125" style="5" customWidth="1"/>
    <col min="3" max="3" width="46.28515625" style="5" customWidth="1"/>
    <col min="4" max="4" width="1.28515625" style="5" customWidth="1"/>
    <col min="5" max="16384" width="9.28515625" style="6"/>
  </cols>
  <sheetData>
    <row r="1" spans="1:4">
      <c r="A1" s="811" t="s">
        <v>1022</v>
      </c>
    </row>
    <row r="5" spans="1:4" ht="15.75" customHeight="1">
      <c r="A5" s="515" t="s">
        <v>790</v>
      </c>
      <c r="B5" s="516"/>
      <c r="C5" s="516"/>
      <c r="D5" s="7"/>
    </row>
    <row r="6" spans="1:4" ht="15" customHeight="1">
      <c r="A6" s="517"/>
      <c r="B6" s="517"/>
      <c r="C6" s="517"/>
    </row>
    <row r="7" spans="1:4">
      <c r="A7" s="517" t="s">
        <v>600</v>
      </c>
      <c r="B7" s="517"/>
      <c r="C7" s="517"/>
    </row>
    <row r="8" spans="1:4">
      <c r="A8" s="517" t="s">
        <v>601</v>
      </c>
      <c r="B8" s="517"/>
      <c r="C8" s="517"/>
    </row>
    <row r="9" spans="1:4">
      <c r="A9" s="517" t="s">
        <v>89</v>
      </c>
      <c r="B9" s="517"/>
      <c r="C9" s="517"/>
    </row>
    <row r="10" spans="1:4">
      <c r="A10" s="517"/>
      <c r="B10" s="517"/>
      <c r="C10" s="517"/>
    </row>
    <row r="11" spans="1:4">
      <c r="A11" s="517"/>
      <c r="B11" s="517"/>
      <c r="C11" s="517"/>
    </row>
    <row r="12" spans="1:4" ht="15">
      <c r="A12" s="812"/>
      <c r="B12" s="518" t="s">
        <v>921</v>
      </c>
      <c r="C12" s="517"/>
    </row>
    <row r="13" spans="1:4">
      <c r="A13" s="517"/>
      <c r="B13" s="1139"/>
      <c r="C13" s="1139"/>
    </row>
    <row r="14" spans="1:4" ht="15">
      <c r="A14" s="519"/>
      <c r="B14" s="518"/>
      <c r="C14" s="517"/>
    </row>
    <row r="15" spans="1:4" ht="15">
      <c r="A15" s="812"/>
      <c r="B15" s="518" t="s">
        <v>90</v>
      </c>
      <c r="C15" s="517"/>
    </row>
    <row r="16" spans="1:4" ht="15">
      <c r="A16" s="519"/>
      <c r="B16" s="518"/>
      <c r="C16" s="517"/>
    </row>
    <row r="17" spans="1:4" ht="15">
      <c r="A17" s="519"/>
      <c r="B17" s="518"/>
      <c r="C17" s="517"/>
    </row>
    <row r="18" spans="1:4" ht="15">
      <c r="A18" s="813"/>
      <c r="B18" s="518" t="s">
        <v>91</v>
      </c>
      <c r="C18" s="517"/>
    </row>
    <row r="19" spans="1:4" ht="15">
      <c r="A19" s="606"/>
      <c r="B19" s="518"/>
      <c r="C19" s="517"/>
    </row>
    <row r="20" spans="1:4" ht="15">
      <c r="A20" s="519"/>
      <c r="B20" s="518"/>
      <c r="C20" s="517"/>
    </row>
    <row r="21" spans="1:4" ht="15.75" thickBot="1">
      <c r="A21" s="687">
        <f>A12+A15-A18</f>
        <v>0</v>
      </c>
      <c r="B21" s="518" t="s">
        <v>92</v>
      </c>
      <c r="C21" s="517"/>
    </row>
    <row r="22" spans="1:4" ht="13.5" thickTop="1">
      <c r="A22" s="519"/>
      <c r="B22" s="517"/>
      <c r="C22" s="517"/>
    </row>
    <row r="23" spans="1:4">
      <c r="A23" s="517"/>
      <c r="B23" s="517"/>
      <c r="C23" s="517"/>
    </row>
    <row r="24" spans="1:4">
      <c r="A24" s="517"/>
      <c r="B24" s="517"/>
      <c r="C24" s="517"/>
    </row>
    <row r="25" spans="1:4">
      <c r="A25" s="517"/>
      <c r="B25" s="517"/>
      <c r="C25" s="517"/>
    </row>
    <row r="26" spans="1:4">
      <c r="A26" s="517"/>
      <c r="B26" s="517"/>
      <c r="C26" s="517"/>
    </row>
    <row r="27" spans="1:4">
      <c r="A27" s="517"/>
      <c r="B27" s="517"/>
      <c r="C27" s="517"/>
    </row>
    <row r="28" spans="1:4">
      <c r="A28" s="517"/>
      <c r="B28" s="517"/>
      <c r="C28" s="517"/>
    </row>
    <row r="29" spans="1:4" ht="16.5" customHeight="1">
      <c r="A29" s="520" t="s">
        <v>95</v>
      </c>
      <c r="B29" s="516"/>
      <c r="C29" s="516"/>
      <c r="D29" s="7"/>
    </row>
    <row r="30" spans="1:4" ht="6.75" customHeight="1">
      <c r="A30" s="517"/>
      <c r="B30" s="517"/>
      <c r="C30" s="517"/>
    </row>
    <row r="31" spans="1:4">
      <c r="A31" s="521"/>
      <c r="B31" s="521"/>
      <c r="C31" s="521"/>
      <c r="D31" s="9"/>
    </row>
    <row r="32" spans="1:4" ht="15">
      <c r="A32" s="522" t="s">
        <v>93</v>
      </c>
      <c r="B32" s="523" t="s">
        <v>599</v>
      </c>
      <c r="C32" s="521"/>
      <c r="D32" s="9"/>
    </row>
    <row r="33" spans="1:4" ht="15">
      <c r="A33" s="519"/>
      <c r="B33" s="523" t="s">
        <v>860</v>
      </c>
      <c r="C33" s="521"/>
      <c r="D33" s="9"/>
    </row>
    <row r="34" spans="1:4">
      <c r="A34" s="9"/>
      <c r="B34" s="9"/>
      <c r="C34" s="9"/>
      <c r="D34" s="9"/>
    </row>
    <row r="35" spans="1:4">
      <c r="A35" s="9"/>
      <c r="B35" s="9"/>
      <c r="C35" s="9"/>
      <c r="D35" s="9"/>
    </row>
    <row r="36" spans="1:4">
      <c r="A36" s="9"/>
      <c r="B36" s="9"/>
      <c r="C36" s="9"/>
      <c r="D36" s="9"/>
    </row>
    <row r="37" spans="1:4">
      <c r="A37" s="9"/>
      <c r="B37" s="9"/>
      <c r="C37" s="9"/>
      <c r="D37" s="9"/>
    </row>
    <row r="38" spans="1:4" ht="18">
      <c r="A38" s="10"/>
      <c r="B38" s="11"/>
      <c r="C38" s="12"/>
      <c r="D38" s="13"/>
    </row>
    <row r="39" spans="1:4">
      <c r="A39" s="13"/>
      <c r="B39" s="13"/>
      <c r="C39" s="13"/>
      <c r="D39" s="13"/>
    </row>
    <row r="40" spans="1:4" ht="18">
      <c r="A40" s="14"/>
      <c r="B40" s="11"/>
      <c r="C40" s="12"/>
      <c r="D40" s="13"/>
    </row>
    <row r="41" spans="1:4">
      <c r="A41" s="13"/>
      <c r="B41" s="13"/>
      <c r="C41" s="13"/>
      <c r="D41" s="13"/>
    </row>
    <row r="42" spans="1:4" ht="15.75">
      <c r="A42" s="13"/>
      <c r="B42" s="15"/>
      <c r="C42" s="13"/>
      <c r="D42" s="13"/>
    </row>
    <row r="43" spans="1:4">
      <c r="A43" s="13"/>
      <c r="B43" s="13"/>
      <c r="C43" s="13"/>
      <c r="D43" s="13"/>
    </row>
    <row r="44" spans="1:4" ht="15.75" customHeight="1">
      <c r="A44" s="13"/>
      <c r="B44" s="13"/>
      <c r="C44" s="12"/>
      <c r="D44" s="13"/>
    </row>
    <row r="45" spans="1:4">
      <c r="A45" s="13"/>
      <c r="B45" s="13"/>
      <c r="C45" s="13"/>
      <c r="D45" s="13"/>
    </row>
    <row r="46" spans="1:4">
      <c r="A46" s="16"/>
      <c r="B46" s="16"/>
      <c r="C46" s="16"/>
      <c r="D46" s="16"/>
    </row>
    <row r="47" spans="1:4">
      <c r="A47" s="16"/>
      <c r="B47" s="16"/>
      <c r="C47" s="16"/>
      <c r="D47" s="16"/>
    </row>
    <row r="48" spans="1:4">
      <c r="A48" s="16"/>
      <c r="B48" s="16"/>
      <c r="C48" s="16"/>
      <c r="D48" s="16"/>
    </row>
    <row r="49" spans="1:4">
      <c r="A49" s="16"/>
      <c r="B49" s="16"/>
      <c r="C49" s="16"/>
      <c r="D49" s="16"/>
    </row>
    <row r="50" spans="1:4">
      <c r="A50" s="16"/>
      <c r="B50" s="16"/>
      <c r="C50" s="16"/>
      <c r="D50" s="16"/>
    </row>
    <row r="51" spans="1:4">
      <c r="A51" s="16"/>
      <c r="B51" s="16"/>
      <c r="C51" s="16"/>
      <c r="D51" s="16"/>
    </row>
    <row r="52" spans="1:4" ht="12" customHeight="1">
      <c r="A52" s="17"/>
      <c r="B52" s="18"/>
      <c r="C52" s="18"/>
      <c r="D52" s="18"/>
    </row>
    <row r="53" spans="1:4">
      <c r="A53" s="16"/>
      <c r="B53" s="16"/>
      <c r="C53" s="16"/>
      <c r="D53" s="16"/>
    </row>
    <row r="54" spans="1:4" ht="18.75">
      <c r="A54" s="148" t="s">
        <v>34</v>
      </c>
      <c r="B54" s="7"/>
      <c r="C54" s="7"/>
      <c r="D54" s="7"/>
    </row>
  </sheetData>
  <sheetProtection algorithmName="SHA-512" hashValue="RG6YTbZcZcrEFRypJ24OxZ5/yfOo8MyZVCV/u3LayfRtlnr762NaevvCAqABCykhYVoaK03tHqyYGE8Sm5NgPQ==" saltValue="w+PuicRh8oXiGJuiVoFdCg==" spinCount="100000" sheet="1" objects="1" scenarios="1"/>
  <mergeCells count="1">
    <mergeCell ref="B13:C13"/>
  </mergeCells>
  <phoneticPr fontId="0" type="noConversion"/>
  <printOptions horizontalCentered="1" verticalCentered="1"/>
  <pageMargins left="0.67" right="0.9" top="0.67" bottom="0" header="0.5" footer="0.25"/>
  <pageSetup scale="9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ummaryRight="0"/>
    <pageSetUpPr autoPageBreaks="0" fitToPage="1"/>
  </sheetPr>
  <dimension ref="A1:F41"/>
  <sheetViews>
    <sheetView showGridLines="0" showOutlineSymbols="0" view="pageBreakPreview" topLeftCell="A11" zoomScale="90" zoomScaleNormal="90" zoomScaleSheetLayoutView="90" workbookViewId="0">
      <selection activeCell="P16" sqref="P16"/>
    </sheetView>
  </sheetViews>
  <sheetFormatPr defaultRowHeight="12.75"/>
  <cols>
    <col min="1" max="1" width="5" style="1" customWidth="1"/>
    <col min="2" max="2" width="6.42578125" style="1" customWidth="1"/>
    <col min="3" max="3" width="7.28515625" style="1" customWidth="1"/>
    <col min="4" max="4" width="8" style="1" customWidth="1"/>
    <col min="5" max="5" width="63.28515625" style="1" customWidth="1"/>
    <col min="6" max="6" width="5" style="1" customWidth="1"/>
  </cols>
  <sheetData>
    <row r="1" spans="1:6">
      <c r="A1" s="814" t="s">
        <v>1017</v>
      </c>
    </row>
    <row r="3" spans="1:6" ht="12.75" customHeight="1"/>
    <row r="4" spans="1:6" ht="18.75">
      <c r="A4" s="227" t="s">
        <v>96</v>
      </c>
      <c r="B4" s="524"/>
      <c r="C4" s="525"/>
      <c r="D4" s="525"/>
      <c r="E4" s="525"/>
      <c r="F4" s="525"/>
    </row>
    <row r="5" spans="1:6" ht="14.25" customHeight="1">
      <c r="A5" s="526"/>
      <c r="B5" s="526"/>
      <c r="C5" s="526"/>
      <c r="D5" s="526"/>
      <c r="E5" s="526"/>
      <c r="F5" s="526"/>
    </row>
    <row r="6" spans="1:6" ht="16.5" customHeight="1">
      <c r="A6" s="1140" t="s">
        <v>85</v>
      </c>
      <c r="B6" s="1140"/>
      <c r="C6" s="1140"/>
      <c r="D6" s="1140"/>
      <c r="E6" s="1140"/>
      <c r="F6" s="1140"/>
    </row>
    <row r="7" spans="1:6" ht="13.5" thickBot="1">
      <c r="A7" s="526"/>
      <c r="B7" s="526"/>
      <c r="C7" s="526"/>
      <c r="D7" s="526"/>
      <c r="E7" s="526"/>
      <c r="F7" s="526"/>
    </row>
    <row r="8" spans="1:6" ht="15.75" customHeight="1">
      <c r="A8" s="21" t="s">
        <v>136</v>
      </c>
      <c r="B8" s="23" t="s">
        <v>97</v>
      </c>
      <c r="C8" s="23" t="s">
        <v>98</v>
      </c>
      <c r="D8" s="1141" t="s">
        <v>99</v>
      </c>
      <c r="E8" s="1143" t="s">
        <v>100</v>
      </c>
      <c r="F8" s="21" t="s">
        <v>136</v>
      </c>
    </row>
    <row r="9" spans="1:6" ht="15.75" customHeight="1">
      <c r="A9" s="22" t="s">
        <v>137</v>
      </c>
      <c r="B9" s="24" t="s">
        <v>137</v>
      </c>
      <c r="C9" s="24" t="s">
        <v>137</v>
      </c>
      <c r="D9" s="1142"/>
      <c r="E9" s="1144"/>
      <c r="F9" s="22" t="s">
        <v>137</v>
      </c>
    </row>
    <row r="10" spans="1:6" ht="18" customHeight="1" thickBot="1">
      <c r="A10" s="20"/>
      <c r="B10" s="25" t="s">
        <v>138</v>
      </c>
      <c r="C10" s="25" t="s">
        <v>139</v>
      </c>
      <c r="D10" s="25" t="s">
        <v>140</v>
      </c>
      <c r="E10" s="25" t="s">
        <v>141</v>
      </c>
      <c r="F10" s="20"/>
    </row>
    <row r="11" spans="1:6" ht="25.15" customHeight="1">
      <c r="A11" s="19">
        <v>1</v>
      </c>
      <c r="B11" s="815"/>
      <c r="C11" s="815"/>
      <c r="D11" s="815"/>
      <c r="E11" s="815"/>
      <c r="F11" s="19">
        <v>1</v>
      </c>
    </row>
    <row r="12" spans="1:6" ht="25.15" customHeight="1">
      <c r="A12" s="19">
        <v>2</v>
      </c>
      <c r="B12" s="815"/>
      <c r="C12" s="815"/>
      <c r="D12" s="815"/>
      <c r="E12" s="815"/>
      <c r="F12" s="19">
        <v>2</v>
      </c>
    </row>
    <row r="13" spans="1:6" ht="25.15" customHeight="1">
      <c r="A13" s="19">
        <v>3</v>
      </c>
      <c r="B13" s="815"/>
      <c r="C13" s="815"/>
      <c r="D13" s="815"/>
      <c r="E13" s="815"/>
      <c r="F13" s="19">
        <v>3</v>
      </c>
    </row>
    <row r="14" spans="1:6" ht="25.15" customHeight="1">
      <c r="A14" s="19">
        <v>4</v>
      </c>
      <c r="B14" s="815"/>
      <c r="C14" s="815"/>
      <c r="D14" s="815"/>
      <c r="E14" s="815"/>
      <c r="F14" s="19">
        <v>4</v>
      </c>
    </row>
    <row r="15" spans="1:6" ht="25.15" customHeight="1">
      <c r="A15" s="19">
        <v>5</v>
      </c>
      <c r="B15" s="815"/>
      <c r="C15" s="815"/>
      <c r="D15" s="815"/>
      <c r="E15" s="815"/>
      <c r="F15" s="19">
        <v>5</v>
      </c>
    </row>
    <row r="16" spans="1:6" ht="25.15" customHeight="1">
      <c r="A16" s="19">
        <v>6</v>
      </c>
      <c r="B16" s="815"/>
      <c r="C16" s="815"/>
      <c r="D16" s="815"/>
      <c r="E16" s="815"/>
      <c r="F16" s="19">
        <v>6</v>
      </c>
    </row>
    <row r="17" spans="1:6" ht="25.15" customHeight="1">
      <c r="A17" s="19">
        <v>7</v>
      </c>
      <c r="B17" s="815"/>
      <c r="C17" s="815"/>
      <c r="D17" s="815"/>
      <c r="E17" s="815"/>
      <c r="F17" s="19">
        <v>7</v>
      </c>
    </row>
    <row r="18" spans="1:6" ht="25.15" customHeight="1">
      <c r="A18" s="19">
        <v>8</v>
      </c>
      <c r="B18" s="815"/>
      <c r="C18" s="815"/>
      <c r="D18" s="815"/>
      <c r="E18" s="815"/>
      <c r="F18" s="19">
        <v>8</v>
      </c>
    </row>
    <row r="19" spans="1:6" ht="25.15" customHeight="1">
      <c r="A19" s="19">
        <v>9</v>
      </c>
      <c r="B19" s="815"/>
      <c r="C19" s="815"/>
      <c r="D19" s="815"/>
      <c r="E19" s="815"/>
      <c r="F19" s="19">
        <v>9</v>
      </c>
    </row>
    <row r="20" spans="1:6" ht="25.15" customHeight="1">
      <c r="A20" s="19">
        <v>10</v>
      </c>
      <c r="B20" s="815"/>
      <c r="C20" s="815"/>
      <c r="D20" s="815"/>
      <c r="E20" s="815"/>
      <c r="F20" s="19">
        <v>10</v>
      </c>
    </row>
    <row r="21" spans="1:6" ht="25.15" customHeight="1">
      <c r="A21" s="19">
        <v>11</v>
      </c>
      <c r="B21" s="815"/>
      <c r="C21" s="815"/>
      <c r="D21" s="815"/>
      <c r="E21" s="815"/>
      <c r="F21" s="19">
        <v>11</v>
      </c>
    </row>
    <row r="22" spans="1:6" ht="25.15" customHeight="1">
      <c r="A22" s="19">
        <v>12</v>
      </c>
      <c r="B22" s="815"/>
      <c r="C22" s="815"/>
      <c r="D22" s="815"/>
      <c r="E22" s="815"/>
      <c r="F22" s="19">
        <v>12</v>
      </c>
    </row>
    <row r="23" spans="1:6" ht="25.15" customHeight="1">
      <c r="A23" s="19">
        <v>13</v>
      </c>
      <c r="B23" s="815"/>
      <c r="C23" s="815"/>
      <c r="D23" s="815"/>
      <c r="E23" s="815"/>
      <c r="F23" s="19">
        <v>13</v>
      </c>
    </row>
    <row r="24" spans="1:6" ht="25.15" customHeight="1">
      <c r="A24" s="19">
        <v>14</v>
      </c>
      <c r="B24" s="815"/>
      <c r="C24" s="815"/>
      <c r="D24" s="815"/>
      <c r="E24" s="815"/>
      <c r="F24" s="19">
        <v>14</v>
      </c>
    </row>
    <row r="25" spans="1:6" ht="25.15" customHeight="1">
      <c r="A25" s="19">
        <v>15</v>
      </c>
      <c r="B25" s="815"/>
      <c r="C25" s="815"/>
      <c r="D25" s="815"/>
      <c r="E25" s="815"/>
      <c r="F25" s="19">
        <v>15</v>
      </c>
    </row>
    <row r="26" spans="1:6" ht="25.15" customHeight="1">
      <c r="A26" s="19">
        <v>16</v>
      </c>
      <c r="B26" s="815"/>
      <c r="C26" s="815"/>
      <c r="D26" s="815"/>
      <c r="E26" s="815"/>
      <c r="F26" s="19">
        <v>16</v>
      </c>
    </row>
    <row r="27" spans="1:6" ht="25.15" customHeight="1">
      <c r="A27" s="19">
        <v>17</v>
      </c>
      <c r="B27" s="815"/>
      <c r="C27" s="815"/>
      <c r="D27" s="815"/>
      <c r="E27" s="815"/>
      <c r="F27" s="19">
        <v>17</v>
      </c>
    </row>
    <row r="28" spans="1:6" ht="25.15" customHeight="1">
      <c r="A28" s="19">
        <v>18</v>
      </c>
      <c r="B28" s="815"/>
      <c r="C28" s="815"/>
      <c r="D28" s="815"/>
      <c r="E28" s="815"/>
      <c r="F28" s="19">
        <v>18</v>
      </c>
    </row>
    <row r="29" spans="1:6" ht="25.15" customHeight="1">
      <c r="A29" s="19">
        <v>19</v>
      </c>
      <c r="B29" s="815"/>
      <c r="C29" s="815"/>
      <c r="D29" s="815"/>
      <c r="E29" s="815"/>
      <c r="F29" s="19">
        <v>19</v>
      </c>
    </row>
    <row r="30" spans="1:6" ht="25.15" customHeight="1">
      <c r="A30" s="19">
        <v>20</v>
      </c>
      <c r="B30" s="815"/>
      <c r="C30" s="815"/>
      <c r="D30" s="815"/>
      <c r="E30" s="815"/>
      <c r="F30" s="19">
        <v>20</v>
      </c>
    </row>
    <row r="31" spans="1:6" ht="25.15" customHeight="1">
      <c r="A31" s="19">
        <v>21</v>
      </c>
      <c r="B31" s="815"/>
      <c r="C31" s="815"/>
      <c r="D31" s="815"/>
      <c r="E31" s="815"/>
      <c r="F31" s="19">
        <v>21</v>
      </c>
    </row>
    <row r="32" spans="1:6" ht="25.15" customHeight="1" thickBot="1">
      <c r="A32" s="20">
        <v>22</v>
      </c>
      <c r="B32" s="816"/>
      <c r="C32" s="816"/>
      <c r="D32" s="816"/>
      <c r="E32" s="816"/>
      <c r="F32" s="20">
        <v>22</v>
      </c>
    </row>
    <row r="33" spans="1:6">
      <c r="A33" s="526"/>
      <c r="B33" s="526"/>
      <c r="C33" s="526"/>
      <c r="D33" s="526"/>
      <c r="E33" s="526"/>
      <c r="F33" s="526"/>
    </row>
    <row r="34" spans="1:6">
      <c r="A34" s="526"/>
      <c r="B34" s="526"/>
      <c r="C34" s="526"/>
      <c r="D34" s="526"/>
      <c r="E34" s="526"/>
      <c r="F34" s="526"/>
    </row>
    <row r="35" spans="1:6">
      <c r="A35" s="526"/>
      <c r="B35" s="526"/>
      <c r="C35" s="526"/>
      <c r="D35" s="526"/>
      <c r="E35" s="526"/>
      <c r="F35" s="526"/>
    </row>
    <row r="36" spans="1:6" ht="18.75">
      <c r="A36" s="527" t="s">
        <v>35</v>
      </c>
      <c r="B36" s="525"/>
      <c r="C36" s="525"/>
      <c r="D36" s="525"/>
      <c r="E36" s="525"/>
      <c r="F36" s="525"/>
    </row>
    <row r="41" spans="1:6">
      <c r="B41" s="2"/>
    </row>
  </sheetData>
  <sheetProtection algorithmName="SHA-512" hashValue="8KB5DEtg7sEBKjgxyUQx1Ttzx7r6tLkQGVRIUR6fvXlL4gdd3A0WlEQsuyZpcjJ8zu7G/kOSw0e83Hq5fBDRKg==" saltValue="zQdle/xlHq334PYTcKMpWw==" spinCount="100000" sheet="1" objects="1" scenarios="1"/>
  <mergeCells count="3">
    <mergeCell ref="A6:F6"/>
    <mergeCell ref="D8:D9"/>
    <mergeCell ref="E8:E9"/>
  </mergeCells>
  <phoneticPr fontId="0" type="noConversion"/>
  <printOptions horizontalCentered="1" verticalCentered="1"/>
  <pageMargins left="0.67" right="0.9" top="0.67" bottom="0" header="0.5" footer="0.25"/>
  <pageSetup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A1:E43"/>
  <sheetViews>
    <sheetView showGridLines="0" showOutlineSymbols="0" view="pageBreakPreview" zoomScale="90" zoomScaleNormal="90" zoomScaleSheetLayoutView="90" workbookViewId="0">
      <selection activeCell="C28" sqref="C28"/>
    </sheetView>
  </sheetViews>
  <sheetFormatPr defaultColWidth="9.28515625" defaultRowHeight="12.75"/>
  <cols>
    <col min="1" max="1" width="54.7109375" style="169" customWidth="1"/>
    <col min="2" max="2" width="9.7109375" style="169" customWidth="1"/>
    <col min="3" max="3" width="4" style="169" hidden="1" customWidth="1"/>
    <col min="4" max="4" width="11.7109375" style="169" customWidth="1"/>
    <col min="5" max="5" width="16.42578125" style="169" customWidth="1"/>
    <col min="6" max="16384" width="9.28515625" style="169"/>
  </cols>
  <sheetData>
    <row r="1" spans="1:5" ht="13.5">
      <c r="A1" s="836" t="s">
        <v>1017</v>
      </c>
      <c r="B1" s="8"/>
    </row>
    <row r="2" spans="1:5" ht="13.5">
      <c r="A2" s="26"/>
      <c r="B2" s="8"/>
    </row>
    <row r="3" spans="1:5" ht="15.75">
      <c r="A3" s="960" t="s">
        <v>482</v>
      </c>
      <c r="B3" s="960"/>
      <c r="C3" s="960"/>
      <c r="D3" s="960"/>
      <c r="E3" s="960"/>
    </row>
    <row r="4" spans="1:5" ht="16.5" thickBot="1">
      <c r="A4" s="133"/>
      <c r="B4" s="133"/>
      <c r="C4" s="133"/>
      <c r="D4" s="133"/>
      <c r="E4" s="133"/>
    </row>
    <row r="5" spans="1:5">
      <c r="A5" s="961" t="s">
        <v>557</v>
      </c>
      <c r="B5" s="963" t="s">
        <v>302</v>
      </c>
      <c r="C5" s="963"/>
      <c r="D5" s="961" t="s">
        <v>559</v>
      </c>
      <c r="E5" s="961" t="s">
        <v>560</v>
      </c>
    </row>
    <row r="6" spans="1:5">
      <c r="A6" s="962"/>
      <c r="B6" s="964" t="s">
        <v>558</v>
      </c>
      <c r="C6" s="964"/>
      <c r="D6" s="962"/>
      <c r="E6" s="962"/>
    </row>
    <row r="7" spans="1:5" ht="13.5" thickBot="1">
      <c r="A7" s="534" t="s">
        <v>138</v>
      </c>
      <c r="B7" s="965" t="s">
        <v>139</v>
      </c>
      <c r="C7" s="966"/>
      <c r="D7" s="535" t="s">
        <v>140</v>
      </c>
      <c r="E7" s="536" t="s">
        <v>141</v>
      </c>
    </row>
    <row r="8" spans="1:5" s="176" customFormat="1" ht="22.15" customHeight="1">
      <c r="A8" s="172" t="s">
        <v>113</v>
      </c>
      <c r="B8" s="175">
        <v>15</v>
      </c>
      <c r="C8" s="181">
        <v>18</v>
      </c>
      <c r="D8" s="847"/>
      <c r="E8" s="848"/>
    </row>
    <row r="9" spans="1:5" s="176" customFormat="1" ht="22.15" customHeight="1">
      <c r="A9" s="171" t="s">
        <v>115</v>
      </c>
      <c r="B9" s="174">
        <v>15</v>
      </c>
      <c r="C9" s="182">
        <v>18</v>
      </c>
      <c r="D9" s="849"/>
      <c r="E9" s="850"/>
    </row>
    <row r="10" spans="1:5" s="176" customFormat="1" ht="22.15" customHeight="1">
      <c r="A10" s="171" t="s">
        <v>705</v>
      </c>
      <c r="B10" s="174">
        <v>16</v>
      </c>
      <c r="C10" s="182">
        <v>19</v>
      </c>
      <c r="D10" s="849"/>
      <c r="E10" s="850"/>
    </row>
    <row r="11" spans="1:5" s="176" customFormat="1" ht="22.15" customHeight="1">
      <c r="A11" s="171" t="s">
        <v>164</v>
      </c>
      <c r="B11" s="174">
        <v>17</v>
      </c>
      <c r="C11" s="182">
        <v>19</v>
      </c>
      <c r="D11" s="849"/>
      <c r="E11" s="850"/>
    </row>
    <row r="12" spans="1:5" s="176" customFormat="1" ht="22.15" customHeight="1">
      <c r="A12" s="171" t="s">
        <v>79</v>
      </c>
      <c r="B12" s="174">
        <v>18</v>
      </c>
      <c r="C12" s="182">
        <v>20</v>
      </c>
      <c r="D12" s="849"/>
      <c r="E12" s="850"/>
    </row>
    <row r="13" spans="1:5" s="176" customFormat="1" ht="22.15" customHeight="1">
      <c r="A13" s="171" t="s">
        <v>116</v>
      </c>
      <c r="B13" s="174">
        <v>18</v>
      </c>
      <c r="C13" s="182">
        <v>21</v>
      </c>
      <c r="D13" s="849"/>
      <c r="E13" s="850"/>
    </row>
    <row r="14" spans="1:5" s="176" customFormat="1" ht="22.15" customHeight="1">
      <c r="A14" s="171" t="s">
        <v>61</v>
      </c>
      <c r="B14" s="174">
        <v>19</v>
      </c>
      <c r="C14" s="182">
        <v>26</v>
      </c>
      <c r="D14" s="849"/>
      <c r="E14" s="850"/>
    </row>
    <row r="15" spans="1:5" s="176" customFormat="1" ht="22.15" customHeight="1">
      <c r="A15" s="171" t="s">
        <v>62</v>
      </c>
      <c r="B15" s="174">
        <v>19</v>
      </c>
      <c r="C15" s="182">
        <v>26</v>
      </c>
      <c r="D15" s="849"/>
      <c r="E15" s="850"/>
    </row>
    <row r="16" spans="1:5" s="176" customFormat="1" ht="22.15" customHeight="1">
      <c r="A16" s="564" t="s">
        <v>927</v>
      </c>
      <c r="B16" s="173">
        <v>20</v>
      </c>
      <c r="C16" s="182">
        <v>27</v>
      </c>
      <c r="D16" s="849"/>
      <c r="E16" s="850"/>
    </row>
    <row r="17" spans="1:5" s="176" customFormat="1" ht="22.15" customHeight="1">
      <c r="A17" s="171" t="s">
        <v>193</v>
      </c>
      <c r="B17" s="174">
        <v>21</v>
      </c>
      <c r="C17" s="182">
        <v>27</v>
      </c>
      <c r="D17" s="849"/>
      <c r="E17" s="850"/>
    </row>
    <row r="18" spans="1:5" s="176" customFormat="1" ht="22.15" customHeight="1">
      <c r="A18" s="171" t="s">
        <v>63</v>
      </c>
      <c r="B18" s="174">
        <v>26</v>
      </c>
      <c r="C18" s="182" t="s">
        <v>72</v>
      </c>
      <c r="D18" s="849"/>
      <c r="E18" s="850"/>
    </row>
    <row r="19" spans="1:5" s="176" customFormat="1" ht="22.15" customHeight="1">
      <c r="A19" s="171" t="s">
        <v>165</v>
      </c>
      <c r="B19" s="174">
        <v>26</v>
      </c>
      <c r="C19" s="182">
        <v>28</v>
      </c>
      <c r="D19" s="849"/>
      <c r="E19" s="850"/>
    </row>
    <row r="20" spans="1:5" s="176" customFormat="1" ht="22.15" customHeight="1">
      <c r="A20" s="171" t="s">
        <v>64</v>
      </c>
      <c r="B20" s="174">
        <v>27</v>
      </c>
      <c r="C20" s="182" t="s">
        <v>73</v>
      </c>
      <c r="D20" s="849"/>
      <c r="E20" s="850"/>
    </row>
    <row r="21" spans="1:5" s="176" customFormat="1" ht="22.15" customHeight="1">
      <c r="A21" s="171" t="s">
        <v>65</v>
      </c>
      <c r="B21" s="174">
        <v>27</v>
      </c>
      <c r="C21" s="182">
        <v>29</v>
      </c>
      <c r="D21" s="849"/>
      <c r="E21" s="850"/>
    </row>
    <row r="22" spans="1:5" s="176" customFormat="1" ht="22.15" customHeight="1">
      <c r="A22" s="171" t="s">
        <v>66</v>
      </c>
      <c r="B22" s="174" t="s">
        <v>72</v>
      </c>
      <c r="C22" s="182">
        <v>29</v>
      </c>
      <c r="D22" s="849"/>
      <c r="E22" s="850"/>
    </row>
    <row r="23" spans="1:5" s="176" customFormat="1" ht="22.15" customHeight="1">
      <c r="A23" s="171" t="s">
        <v>68</v>
      </c>
      <c r="B23" s="174">
        <v>28</v>
      </c>
      <c r="C23" s="183">
        <v>30</v>
      </c>
      <c r="D23" s="849"/>
      <c r="E23" s="850"/>
    </row>
    <row r="24" spans="1:5" s="176" customFormat="1" ht="22.15" customHeight="1">
      <c r="A24" s="171" t="s">
        <v>67</v>
      </c>
      <c r="B24" s="174" t="s">
        <v>73</v>
      </c>
      <c r="C24" s="183">
        <v>31</v>
      </c>
      <c r="D24" s="849"/>
      <c r="E24" s="850"/>
    </row>
    <row r="25" spans="1:5" s="176" customFormat="1" ht="22.15" customHeight="1">
      <c r="A25" s="171" t="s">
        <v>69</v>
      </c>
      <c r="B25" s="174">
        <v>29</v>
      </c>
      <c r="C25" s="178"/>
      <c r="D25" s="849"/>
      <c r="E25" s="850"/>
    </row>
    <row r="26" spans="1:5" s="176" customFormat="1" ht="22.15" customHeight="1">
      <c r="A26" s="171" t="s">
        <v>70</v>
      </c>
      <c r="B26" s="174">
        <v>29</v>
      </c>
      <c r="C26" s="178"/>
      <c r="D26" s="849"/>
      <c r="E26" s="850"/>
    </row>
    <row r="27" spans="1:5" s="176" customFormat="1" ht="22.15" customHeight="1">
      <c r="A27" s="171" t="s">
        <v>792</v>
      </c>
      <c r="B27" s="177">
        <v>30</v>
      </c>
      <c r="C27" s="178"/>
      <c r="D27" s="849"/>
      <c r="E27" s="850"/>
    </row>
    <row r="28" spans="1:5" s="176" customFormat="1" ht="22.15" customHeight="1" thickBot="1">
      <c r="A28" s="172" t="s">
        <v>71</v>
      </c>
      <c r="B28" s="179">
        <v>31</v>
      </c>
      <c r="C28" s="180"/>
      <c r="D28" s="851"/>
      <c r="E28" s="852"/>
    </row>
    <row r="29" spans="1:5">
      <c r="A29" s="168"/>
      <c r="B29" s="170"/>
    </row>
    <row r="30" spans="1:5">
      <c r="A30" s="1"/>
      <c r="B30" s="170"/>
    </row>
    <row r="31" spans="1:5">
      <c r="B31" s="170"/>
    </row>
    <row r="32" spans="1:5">
      <c r="A32" s="1"/>
      <c r="B32" s="170"/>
    </row>
    <row r="33" spans="1:5">
      <c r="A33" s="1"/>
      <c r="B33" s="170"/>
    </row>
    <row r="34" spans="1:5">
      <c r="A34" s="1"/>
      <c r="B34" s="170"/>
    </row>
    <row r="43" spans="1:5" ht="18.75">
      <c r="A43" s="958" t="s">
        <v>455</v>
      </c>
      <c r="B43" s="959"/>
      <c r="C43" s="959"/>
      <c r="D43" s="959"/>
      <c r="E43" s="959"/>
    </row>
  </sheetData>
  <sheetProtection algorithmName="SHA-512" hashValue="j7z7YtHRZiBvuJQWmRO92ZpdS75gXaOnEuVpQdqd8kpnM3yKd90IvC6IlJO7YDkMFZnaiy8FDIs+dVQxV6xBTg==" saltValue="qN0UQ4EZOcVvyt8osZhuMQ==" spinCount="100000" sheet="1" objects="1" scenarios="1"/>
  <mergeCells count="8">
    <mergeCell ref="A43:E43"/>
    <mergeCell ref="A3:E3"/>
    <mergeCell ref="A5:A6"/>
    <mergeCell ref="B5:C5"/>
    <mergeCell ref="B6:C6"/>
    <mergeCell ref="B7:C7"/>
    <mergeCell ref="D5:D6"/>
    <mergeCell ref="E5:E6"/>
  </mergeCells>
  <phoneticPr fontId="0" type="noConversion"/>
  <printOptions horizontalCentered="1"/>
  <pageMargins left="0.67" right="0.9" top="0.67" bottom="0" header="0.5" footer="0.25"/>
  <pageSetup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J47"/>
  <sheetViews>
    <sheetView showGridLines="0" view="pageBreakPreview" zoomScale="60" zoomScaleNormal="90" workbookViewId="0">
      <selection activeCell="S28" sqref="S28"/>
    </sheetView>
  </sheetViews>
  <sheetFormatPr defaultColWidth="9.28515625" defaultRowHeight="12.75"/>
  <cols>
    <col min="1" max="1" width="11.5703125" style="591" customWidth="1"/>
    <col min="2" max="9" width="9.28515625" style="591"/>
    <col min="10" max="10" width="10" style="591" customWidth="1"/>
    <col min="11" max="16384" width="9.28515625" style="591"/>
  </cols>
  <sheetData>
    <row r="3" spans="1:10" ht="18.75">
      <c r="A3" s="589" t="s">
        <v>102</v>
      </c>
      <c r="B3" s="590"/>
      <c r="C3" s="590"/>
      <c r="D3" s="590"/>
      <c r="E3" s="590"/>
      <c r="F3" s="590"/>
      <c r="G3" s="590"/>
      <c r="H3" s="590"/>
      <c r="I3" s="590"/>
      <c r="J3" s="590"/>
    </row>
    <row r="4" spans="1:10">
      <c r="A4" s="592"/>
      <c r="B4" s="592"/>
      <c r="C4" s="592"/>
      <c r="D4" s="592"/>
      <c r="E4" s="592"/>
      <c r="F4" s="592"/>
      <c r="G4" s="592"/>
      <c r="H4" s="592"/>
      <c r="I4" s="592"/>
      <c r="J4" s="592"/>
    </row>
    <row r="5" spans="1:10">
      <c r="A5" s="590" t="s">
        <v>117</v>
      </c>
      <c r="B5" s="590"/>
      <c r="C5" s="590"/>
      <c r="D5" s="590"/>
      <c r="E5" s="590"/>
      <c r="F5" s="590"/>
      <c r="G5" s="590"/>
      <c r="H5" s="590"/>
      <c r="I5" s="590"/>
      <c r="J5" s="590"/>
    </row>
    <row r="6" spans="1:10">
      <c r="A6" s="592"/>
      <c r="B6" s="592"/>
      <c r="C6" s="592"/>
      <c r="D6" s="592"/>
      <c r="E6" s="592"/>
      <c r="F6" s="592"/>
      <c r="G6" s="592"/>
      <c r="H6" s="592"/>
      <c r="I6" s="592"/>
      <c r="J6" s="592"/>
    </row>
    <row r="7" spans="1:10" ht="15.75">
      <c r="A7" s="971"/>
      <c r="B7" s="971"/>
      <c r="C7" s="971"/>
      <c r="D7" s="971"/>
      <c r="E7" s="971"/>
      <c r="F7" s="971"/>
      <c r="G7" s="971"/>
      <c r="H7" s="971"/>
      <c r="I7" s="971"/>
      <c r="J7" s="971"/>
    </row>
    <row r="8" spans="1:10" ht="15.75">
      <c r="A8" s="968" t="s">
        <v>833</v>
      </c>
      <c r="B8" s="968"/>
      <c r="C8" s="968"/>
      <c r="D8" s="968"/>
      <c r="E8" s="968"/>
      <c r="F8" s="968"/>
      <c r="G8" s="968"/>
      <c r="H8" s="968"/>
      <c r="I8" s="968"/>
      <c r="J8" s="968"/>
    </row>
    <row r="9" spans="1:10" ht="19.5" customHeight="1">
      <c r="A9" s="972"/>
      <c r="B9" s="972"/>
      <c r="C9" s="972"/>
      <c r="D9" s="972"/>
      <c r="E9" s="972"/>
      <c r="F9" s="972"/>
      <c r="G9" s="972"/>
      <c r="H9" s="972"/>
      <c r="I9" s="972"/>
      <c r="J9" s="972"/>
    </row>
    <row r="10" spans="1:10" ht="18.75" customHeight="1">
      <c r="A10" s="967" t="s">
        <v>94</v>
      </c>
      <c r="B10" s="968"/>
      <c r="C10" s="968"/>
      <c r="D10" s="968"/>
      <c r="E10" s="968"/>
      <c r="F10" s="968"/>
      <c r="G10" s="968"/>
      <c r="H10" s="968"/>
      <c r="I10" s="968"/>
      <c r="J10" s="968"/>
    </row>
    <row r="11" spans="1:10" ht="18.75" customHeight="1">
      <c r="A11" s="539"/>
      <c r="B11" s="592" t="s">
        <v>142</v>
      </c>
      <c r="C11" s="592"/>
      <c r="D11" s="592"/>
      <c r="E11" s="592"/>
      <c r="F11" s="592"/>
      <c r="G11" s="592"/>
      <c r="H11" s="592"/>
      <c r="I11" s="592"/>
      <c r="J11" s="592"/>
    </row>
    <row r="12" spans="1:10" ht="15.75">
      <c r="A12" s="537" t="s">
        <v>118</v>
      </c>
      <c r="B12" s="590"/>
      <c r="C12" s="590"/>
      <c r="D12" s="590"/>
      <c r="E12" s="590"/>
      <c r="F12" s="590"/>
      <c r="G12" s="590"/>
      <c r="H12" s="590"/>
      <c r="I12" s="590"/>
      <c r="J12" s="590"/>
    </row>
    <row r="13" spans="1:10">
      <c r="A13" s="590"/>
      <c r="B13" s="590"/>
      <c r="C13" s="590"/>
      <c r="D13" s="590"/>
      <c r="E13" s="590"/>
      <c r="F13" s="590"/>
      <c r="G13" s="590"/>
      <c r="H13" s="590"/>
      <c r="I13" s="590"/>
      <c r="J13" s="590"/>
    </row>
    <row r="14" spans="1:10" ht="15.75">
      <c r="A14" s="537" t="s">
        <v>119</v>
      </c>
      <c r="B14" s="590"/>
      <c r="C14" s="590"/>
      <c r="D14" s="590"/>
      <c r="E14" s="590"/>
      <c r="F14" s="590"/>
      <c r="G14" s="590"/>
      <c r="H14" s="590"/>
      <c r="I14" s="590"/>
      <c r="J14" s="590"/>
    </row>
    <row r="15" spans="1:10">
      <c r="A15" s="590"/>
      <c r="B15" s="590"/>
      <c r="C15" s="590"/>
      <c r="D15" s="590"/>
      <c r="E15" s="590"/>
      <c r="F15" s="590"/>
      <c r="G15" s="590"/>
      <c r="H15" s="590"/>
      <c r="I15" s="590"/>
      <c r="J15" s="590"/>
    </row>
    <row r="16" spans="1:10" ht="15.75">
      <c r="A16" s="537" t="s">
        <v>120</v>
      </c>
      <c r="B16" s="590"/>
      <c r="C16" s="590"/>
      <c r="D16" s="590"/>
      <c r="E16" s="590"/>
      <c r="F16" s="590"/>
      <c r="G16" s="590"/>
      <c r="H16" s="590"/>
      <c r="I16" s="590"/>
      <c r="J16" s="590"/>
    </row>
    <row r="17" spans="1:10">
      <c r="A17" s="592"/>
      <c r="B17" s="592"/>
      <c r="C17" s="592"/>
      <c r="D17" s="592"/>
      <c r="E17" s="592"/>
      <c r="F17" s="592"/>
      <c r="G17" s="592"/>
      <c r="H17" s="592"/>
      <c r="I17" s="592"/>
      <c r="J17" s="592"/>
    </row>
    <row r="18" spans="1:10">
      <c r="A18" s="592"/>
      <c r="B18" s="592"/>
      <c r="C18" s="592"/>
      <c r="D18" s="592"/>
      <c r="E18" s="592"/>
      <c r="F18" s="592"/>
      <c r="G18" s="592"/>
      <c r="H18" s="592"/>
      <c r="I18" s="592"/>
      <c r="J18" s="592"/>
    </row>
    <row r="19" spans="1:10" ht="16.5">
      <c r="A19" s="538" t="s">
        <v>1018</v>
      </c>
      <c r="B19" s="590"/>
      <c r="C19" s="590"/>
      <c r="D19" s="590"/>
      <c r="E19" s="590"/>
      <c r="F19" s="590"/>
      <c r="G19" s="590"/>
      <c r="H19" s="590"/>
      <c r="I19" s="590"/>
      <c r="J19" s="590"/>
    </row>
    <row r="20" spans="1:10">
      <c r="A20" s="592"/>
      <c r="B20" s="592"/>
      <c r="C20" s="592"/>
      <c r="D20" s="592"/>
      <c r="E20" s="592"/>
      <c r="F20" s="592"/>
      <c r="G20" s="592"/>
      <c r="H20" s="592"/>
      <c r="I20" s="592"/>
      <c r="J20" s="592"/>
    </row>
    <row r="21" spans="1:10">
      <c r="A21" s="592"/>
      <c r="B21" s="592"/>
      <c r="C21" s="592"/>
      <c r="D21" s="592"/>
      <c r="E21" s="592"/>
      <c r="F21" s="592"/>
      <c r="G21" s="592"/>
      <c r="H21" s="592"/>
      <c r="I21" s="592"/>
      <c r="J21" s="592"/>
    </row>
    <row r="22" spans="1:10">
      <c r="A22" s="592"/>
      <c r="B22" s="592"/>
      <c r="C22" s="592"/>
      <c r="D22" s="592"/>
      <c r="E22" s="592"/>
      <c r="F22" s="592"/>
      <c r="G22" s="592"/>
      <c r="H22" s="592"/>
      <c r="I22" s="592"/>
      <c r="J22" s="592"/>
    </row>
    <row r="23" spans="1:10">
      <c r="A23" s="592"/>
      <c r="B23" s="592"/>
      <c r="C23" s="592"/>
      <c r="D23" s="592"/>
      <c r="E23" s="592"/>
      <c r="F23" s="592"/>
      <c r="G23" s="592"/>
      <c r="H23" s="592"/>
      <c r="I23" s="592"/>
      <c r="J23" s="592"/>
    </row>
    <row r="24" spans="1:10">
      <c r="A24" s="592"/>
      <c r="B24" s="592"/>
      <c r="C24" s="592"/>
      <c r="D24" s="592"/>
      <c r="E24" s="592"/>
      <c r="F24" s="592"/>
      <c r="G24" s="592"/>
      <c r="H24" s="592"/>
      <c r="I24" s="592"/>
      <c r="J24" s="592"/>
    </row>
    <row r="25" spans="1:10">
      <c r="A25" s="592"/>
      <c r="B25" s="592"/>
      <c r="C25" s="592"/>
      <c r="D25" s="592"/>
      <c r="E25" s="592"/>
      <c r="F25" s="592"/>
      <c r="G25" s="592"/>
      <c r="H25" s="592"/>
      <c r="I25" s="592"/>
      <c r="J25" s="592"/>
    </row>
    <row r="26" spans="1:10" ht="18.75">
      <c r="A26" s="589" t="s">
        <v>121</v>
      </c>
      <c r="B26" s="590"/>
      <c r="C26" s="590"/>
      <c r="D26" s="590"/>
      <c r="E26" s="590"/>
      <c r="F26" s="590"/>
      <c r="G26" s="590"/>
      <c r="H26" s="590"/>
      <c r="I26" s="590"/>
      <c r="J26" s="590"/>
    </row>
    <row r="27" spans="1:10">
      <c r="A27" s="592"/>
      <c r="B27" s="592"/>
      <c r="C27" s="592"/>
      <c r="D27" s="592"/>
      <c r="E27" s="592"/>
      <c r="F27" s="592"/>
      <c r="G27" s="592"/>
      <c r="H27" s="592"/>
      <c r="I27" s="592"/>
      <c r="J27" s="592"/>
    </row>
    <row r="28" spans="1:10">
      <c r="A28" s="592"/>
      <c r="B28" s="592"/>
      <c r="C28" s="592"/>
      <c r="D28" s="592"/>
      <c r="E28" s="592"/>
      <c r="F28" s="592"/>
      <c r="G28" s="592"/>
      <c r="H28" s="592"/>
      <c r="I28" s="592"/>
      <c r="J28" s="592"/>
    </row>
    <row r="29" spans="1:10" ht="80.25" customHeight="1">
      <c r="A29" s="969" t="s">
        <v>834</v>
      </c>
      <c r="B29" s="969"/>
      <c r="C29" s="969"/>
      <c r="D29" s="969"/>
      <c r="E29" s="969"/>
      <c r="F29" s="969"/>
      <c r="G29" s="969"/>
      <c r="H29" s="969"/>
      <c r="I29" s="969"/>
      <c r="J29" s="969"/>
    </row>
    <row r="30" spans="1:10">
      <c r="A30" s="592"/>
      <c r="B30" s="592"/>
      <c r="C30" s="592"/>
      <c r="D30" s="592"/>
      <c r="E30" s="592"/>
      <c r="F30" s="592"/>
      <c r="G30" s="592"/>
      <c r="H30" s="592"/>
      <c r="I30" s="592"/>
      <c r="J30" s="592"/>
    </row>
    <row r="31" spans="1:10">
      <c r="A31" s="592"/>
      <c r="B31" s="592"/>
      <c r="C31" s="592"/>
      <c r="D31" s="592"/>
      <c r="E31" s="592"/>
      <c r="F31" s="592"/>
      <c r="G31" s="592"/>
      <c r="H31" s="592"/>
      <c r="I31" s="592"/>
      <c r="J31" s="592"/>
    </row>
    <row r="32" spans="1:10">
      <c r="A32" s="592"/>
      <c r="B32" s="592"/>
      <c r="C32" s="592"/>
      <c r="D32" s="592"/>
      <c r="E32" s="592"/>
      <c r="F32" s="592"/>
      <c r="G32" s="592"/>
      <c r="H32" s="592"/>
      <c r="I32" s="592"/>
      <c r="J32" s="592"/>
    </row>
    <row r="33" spans="1:10" ht="3" customHeight="1">
      <c r="A33" s="592"/>
      <c r="B33" s="592"/>
      <c r="C33" s="592"/>
      <c r="D33" s="592"/>
      <c r="E33" s="592"/>
      <c r="F33" s="592"/>
      <c r="G33" s="592"/>
      <c r="H33" s="592"/>
      <c r="I33" s="592"/>
      <c r="J33" s="592"/>
    </row>
    <row r="34" spans="1:10">
      <c r="A34" s="592"/>
      <c r="B34" s="592"/>
      <c r="C34" s="592"/>
      <c r="D34" s="592"/>
      <c r="E34" s="592"/>
      <c r="F34" s="592"/>
      <c r="G34" s="592"/>
      <c r="H34" s="592"/>
      <c r="I34" s="592"/>
      <c r="J34" s="592"/>
    </row>
    <row r="35" spans="1:10" ht="15.75">
      <c r="A35" s="970"/>
      <c r="B35" s="970"/>
      <c r="C35" s="970"/>
      <c r="D35" s="970"/>
      <c r="E35" s="970"/>
      <c r="F35" s="539"/>
      <c r="G35" s="970"/>
      <c r="H35" s="970"/>
      <c r="I35" s="970"/>
      <c r="J35" s="970"/>
    </row>
    <row r="36" spans="1:10" ht="15.75">
      <c r="A36" s="539" t="s">
        <v>122</v>
      </c>
      <c r="B36" s="539"/>
      <c r="C36" s="539"/>
      <c r="D36" s="539"/>
      <c r="E36" s="539"/>
      <c r="F36" s="539"/>
      <c r="G36" s="539" t="s">
        <v>123</v>
      </c>
      <c r="H36" s="539"/>
      <c r="I36" s="539"/>
      <c r="J36" s="539"/>
    </row>
    <row r="37" spans="1:10">
      <c r="A37" s="592"/>
      <c r="B37" s="592"/>
      <c r="C37" s="592"/>
      <c r="D37" s="592"/>
      <c r="E37" s="592"/>
      <c r="F37" s="592"/>
      <c r="G37" s="592"/>
      <c r="H37" s="592"/>
      <c r="I37" s="592"/>
      <c r="J37" s="592"/>
    </row>
    <row r="38" spans="1:10">
      <c r="A38" s="592"/>
      <c r="B38" s="592"/>
      <c r="C38" s="592"/>
      <c r="D38" s="592"/>
      <c r="E38" s="592"/>
      <c r="F38" s="592"/>
      <c r="G38" s="592"/>
      <c r="H38" s="592"/>
      <c r="I38" s="592"/>
      <c r="J38" s="592"/>
    </row>
    <row r="39" spans="1:10" ht="15.75">
      <c r="A39" s="970"/>
      <c r="B39" s="970"/>
      <c r="C39" s="970"/>
      <c r="D39" s="970"/>
      <c r="E39" s="970"/>
      <c r="F39" s="539"/>
      <c r="G39" s="970"/>
      <c r="H39" s="970"/>
      <c r="I39" s="970"/>
      <c r="J39" s="970"/>
    </row>
    <row r="40" spans="1:10" ht="15.75">
      <c r="A40" s="539" t="s">
        <v>124</v>
      </c>
      <c r="B40" s="539"/>
      <c r="C40" s="539"/>
      <c r="D40" s="539"/>
      <c r="E40" s="539"/>
      <c r="F40" s="539"/>
      <c r="G40" s="539" t="s">
        <v>125</v>
      </c>
      <c r="H40" s="539"/>
      <c r="I40" s="539"/>
      <c r="J40" s="539"/>
    </row>
    <row r="41" spans="1:10">
      <c r="A41" s="592"/>
      <c r="B41" s="592"/>
      <c r="C41" s="592"/>
      <c r="D41" s="592"/>
      <c r="E41" s="592"/>
      <c r="F41" s="592"/>
      <c r="G41" s="592"/>
      <c r="H41" s="592"/>
      <c r="I41" s="592"/>
      <c r="J41" s="592"/>
    </row>
    <row r="42" spans="1:10">
      <c r="A42" s="592"/>
      <c r="B42" s="592"/>
      <c r="C42" s="592"/>
      <c r="D42" s="592"/>
      <c r="E42" s="592"/>
      <c r="F42" s="592"/>
      <c r="G42" s="592"/>
      <c r="H42" s="592"/>
      <c r="I42" s="592"/>
      <c r="J42" s="592"/>
    </row>
    <row r="43" spans="1:10" ht="15.4" customHeight="1">
      <c r="A43" s="973"/>
      <c r="B43" s="973"/>
      <c r="C43" s="973"/>
      <c r="D43" s="973"/>
      <c r="E43" s="592"/>
      <c r="F43" s="592"/>
      <c r="G43" s="592"/>
      <c r="H43" s="592"/>
      <c r="I43" s="592"/>
      <c r="J43" s="592"/>
    </row>
    <row r="44" spans="1:10" ht="15.75">
      <c r="A44" s="967" t="s">
        <v>126</v>
      </c>
      <c r="B44" s="967"/>
      <c r="C44" s="967"/>
      <c r="D44" s="967"/>
      <c r="E44" s="592"/>
      <c r="F44" s="592"/>
      <c r="G44" s="592"/>
      <c r="H44" s="592"/>
      <c r="I44" s="592"/>
      <c r="J44" s="592"/>
    </row>
    <row r="45" spans="1:10">
      <c r="A45" s="592"/>
      <c r="B45" s="592"/>
      <c r="C45" s="592"/>
      <c r="D45" s="592"/>
      <c r="E45" s="592"/>
      <c r="F45" s="592"/>
      <c r="G45" s="592"/>
      <c r="H45" s="592"/>
      <c r="I45" s="592"/>
      <c r="J45" s="592"/>
    </row>
    <row r="46" spans="1:10">
      <c r="A46" s="592"/>
      <c r="B46" s="592"/>
      <c r="C46" s="592"/>
      <c r="D46" s="592"/>
      <c r="E46" s="592"/>
      <c r="F46" s="592"/>
      <c r="G46" s="592"/>
      <c r="H46" s="592"/>
      <c r="I46" s="592"/>
      <c r="J46" s="592"/>
    </row>
    <row r="47" spans="1:10" ht="18.75">
      <c r="A47" s="540" t="s">
        <v>11</v>
      </c>
      <c r="B47" s="590"/>
      <c r="C47" s="590"/>
      <c r="D47" s="590"/>
      <c r="E47" s="590"/>
      <c r="F47" s="590"/>
      <c r="G47" s="590"/>
      <c r="H47" s="590"/>
      <c r="I47" s="590"/>
      <c r="J47" s="590"/>
    </row>
  </sheetData>
  <mergeCells count="11">
    <mergeCell ref="A7:J7"/>
    <mergeCell ref="A9:J9"/>
    <mergeCell ref="A43:D43"/>
    <mergeCell ref="A39:E39"/>
    <mergeCell ref="G39:J39"/>
    <mergeCell ref="A44:D44"/>
    <mergeCell ref="A8:J8"/>
    <mergeCell ref="A10:J10"/>
    <mergeCell ref="A29:J29"/>
    <mergeCell ref="A35:E35"/>
    <mergeCell ref="G35:J35"/>
  </mergeCells>
  <printOptions horizontalCentered="1"/>
  <pageMargins left="0.67" right="0.9" top="0.67" bottom="0" header="0.5" footer="0.25"/>
  <pageSetup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sheetPr>
  <dimension ref="A1:B50"/>
  <sheetViews>
    <sheetView showGridLines="0" showOutlineSymbols="0" view="pageBreakPreview" topLeftCell="A24" zoomScale="130" zoomScaleNormal="90" zoomScaleSheetLayoutView="130" workbookViewId="0">
      <selection activeCell="C28" sqref="C28"/>
    </sheetView>
  </sheetViews>
  <sheetFormatPr defaultColWidth="8.7109375" defaultRowHeight="12.75"/>
  <cols>
    <col min="1" max="1" width="103.28515625" style="234" customWidth="1"/>
    <col min="2" max="16384" width="8.7109375" style="234"/>
  </cols>
  <sheetData>
    <row r="1" spans="1:2" ht="18">
      <c r="A1" s="866" t="s">
        <v>127</v>
      </c>
    </row>
    <row r="2" spans="1:2" ht="14.25">
      <c r="A2" s="867"/>
    </row>
    <row r="3" spans="1:2" ht="14.25">
      <c r="A3" s="867"/>
    </row>
    <row r="4" spans="1:2" ht="15.75">
      <c r="A4" s="868" t="s">
        <v>128</v>
      </c>
    </row>
    <row r="5" spans="1:2" ht="14.25">
      <c r="A5" s="541" t="s">
        <v>961</v>
      </c>
    </row>
    <row r="6" spans="1:2" ht="14.25">
      <c r="A6" s="541" t="s">
        <v>962</v>
      </c>
    </row>
    <row r="7" spans="1:2" ht="15">
      <c r="A7" s="541" t="s">
        <v>963</v>
      </c>
    </row>
    <row r="8" spans="1:2" ht="14.25">
      <c r="A8" s="541"/>
    </row>
    <row r="9" spans="1:2" ht="14.25">
      <c r="A9" s="541"/>
    </row>
    <row r="10" spans="1:2" ht="15.75">
      <c r="A10" s="868" t="s">
        <v>822</v>
      </c>
    </row>
    <row r="11" spans="1:2" ht="14.25">
      <c r="A11" s="541" t="s">
        <v>1020</v>
      </c>
    </row>
    <row r="12" spans="1:2" ht="14.25">
      <c r="A12" s="541" t="s">
        <v>964</v>
      </c>
      <c r="B12" s="234" t="s">
        <v>142</v>
      </c>
    </row>
    <row r="13" spans="1:2" ht="14.25">
      <c r="A13" s="541" t="s">
        <v>965</v>
      </c>
    </row>
    <row r="14" spans="1:2" ht="14.25">
      <c r="A14" s="541" t="s">
        <v>966</v>
      </c>
    </row>
    <row r="15" spans="1:2" ht="14.25">
      <c r="A15" s="867" t="s">
        <v>985</v>
      </c>
    </row>
    <row r="16" spans="1:2" ht="14.25">
      <c r="A16" s="869" t="s">
        <v>876</v>
      </c>
    </row>
    <row r="17" spans="1:1" ht="14.25">
      <c r="A17" s="541"/>
    </row>
    <row r="18" spans="1:1" ht="14.25">
      <c r="A18" s="867"/>
    </row>
    <row r="19" spans="1:1" ht="15.75">
      <c r="A19" s="868" t="s">
        <v>129</v>
      </c>
    </row>
    <row r="20" spans="1:1" ht="14.25">
      <c r="A20" s="541" t="s">
        <v>967</v>
      </c>
    </row>
    <row r="21" spans="1:1" ht="14.25">
      <c r="A21" s="541" t="s">
        <v>968</v>
      </c>
    </row>
    <row r="22" spans="1:1" ht="14.25">
      <c r="A22" s="867" t="s">
        <v>969</v>
      </c>
    </row>
    <row r="23" spans="1:1" ht="14.25">
      <c r="A23" s="867"/>
    </row>
    <row r="24" spans="1:1" ht="14.25">
      <c r="A24" s="541"/>
    </row>
    <row r="25" spans="1:1" ht="15.75">
      <c r="A25" s="868" t="s">
        <v>931</v>
      </c>
    </row>
    <row r="26" spans="1:1" ht="15">
      <c r="A26" s="541" t="s">
        <v>1019</v>
      </c>
    </row>
    <row r="27" spans="1:1" ht="14.25">
      <c r="A27" s="541" t="s">
        <v>935</v>
      </c>
    </row>
    <row r="28" spans="1:1" ht="14.25">
      <c r="A28" s="867"/>
    </row>
    <row r="29" spans="1:1" ht="15">
      <c r="A29" s="870"/>
    </row>
    <row r="30" spans="1:1" ht="15.75">
      <c r="A30" s="868" t="s">
        <v>130</v>
      </c>
    </row>
    <row r="31" spans="1:1" ht="14.25">
      <c r="A31" s="541" t="s">
        <v>986</v>
      </c>
    </row>
    <row r="32" spans="1:1" ht="14.25">
      <c r="A32" s="541" t="s">
        <v>987</v>
      </c>
    </row>
    <row r="33" spans="1:1" ht="14.25">
      <c r="A33" s="541" t="s">
        <v>988</v>
      </c>
    </row>
    <row r="34" spans="1:1" ht="14.25">
      <c r="A34" s="541" t="s">
        <v>989</v>
      </c>
    </row>
    <row r="35" spans="1:1" ht="15" customHeight="1">
      <c r="A35" s="541"/>
    </row>
    <row r="36" spans="1:1" ht="14.25">
      <c r="A36" s="867" t="s">
        <v>970</v>
      </c>
    </row>
    <row r="37" spans="1:1" ht="15">
      <c r="A37" s="541" t="s">
        <v>990</v>
      </c>
    </row>
    <row r="38" spans="1:1" ht="14.25">
      <c r="A38" s="867" t="s">
        <v>991</v>
      </c>
    </row>
    <row r="39" spans="1:1" ht="14.25">
      <c r="A39" s="867"/>
    </row>
    <row r="40" spans="1:1">
      <c r="A40" s="871"/>
    </row>
    <row r="41" spans="1:1">
      <c r="A41" s="871"/>
    </row>
    <row r="42" spans="1:1">
      <c r="A42" s="871"/>
    </row>
    <row r="43" spans="1:1" ht="15.75">
      <c r="A43" s="872" t="s">
        <v>76</v>
      </c>
    </row>
    <row r="44" spans="1:1" ht="15.75">
      <c r="A44" s="872" t="s">
        <v>131</v>
      </c>
    </row>
    <row r="45" spans="1:1">
      <c r="A45" s="871"/>
    </row>
    <row r="46" spans="1:1" ht="18.75">
      <c r="A46" s="593" t="s">
        <v>12</v>
      </c>
    </row>
    <row r="50" spans="1:1">
      <c r="A50" s="235"/>
    </row>
  </sheetData>
  <hyperlinks>
    <hyperlink ref="A16" r:id="rId1" xr:uid="{F60F887A-8D2F-40A2-A076-F8D04553F9BB}"/>
  </hyperlinks>
  <printOptions horizontalCentered="1"/>
  <pageMargins left="0.67" right="0.9" top="0.67" bottom="0" header="0.5" footer="0.25"/>
  <pageSetup scale="96"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sheetPr>
  <dimension ref="A1:D49"/>
  <sheetViews>
    <sheetView showOutlineSymbols="0" view="pageBreakPreview" topLeftCell="A16" zoomScale="110" zoomScaleNormal="90" zoomScaleSheetLayoutView="110" workbookViewId="0">
      <selection activeCell="C28" sqref="C28"/>
    </sheetView>
  </sheetViews>
  <sheetFormatPr defaultRowHeight="12.75"/>
  <cols>
    <col min="1" max="1" width="100.7109375" customWidth="1"/>
  </cols>
  <sheetData>
    <row r="1" spans="1:2" ht="18">
      <c r="A1" s="873" t="s">
        <v>127</v>
      </c>
    </row>
    <row r="2" spans="1:2" ht="14.25">
      <c r="A2" s="594"/>
    </row>
    <row r="3" spans="1:2" ht="14.25">
      <c r="A3" s="594"/>
    </row>
    <row r="4" spans="1:2" ht="15.75">
      <c r="A4" s="874" t="s">
        <v>132</v>
      </c>
    </row>
    <row r="5" spans="1:2" ht="14.25">
      <c r="A5" s="594" t="s">
        <v>971</v>
      </c>
    </row>
    <row r="6" spans="1:2" ht="14.25">
      <c r="A6" s="594" t="s">
        <v>977</v>
      </c>
    </row>
    <row r="7" spans="1:2" ht="15">
      <c r="A7" s="875" t="s">
        <v>981</v>
      </c>
    </row>
    <row r="8" spans="1:2" ht="15" customHeight="1">
      <c r="A8" s="594" t="s">
        <v>982</v>
      </c>
    </row>
    <row r="9" spans="1:2" ht="15" customHeight="1">
      <c r="A9" s="594"/>
    </row>
    <row r="10" spans="1:2" ht="16.5" customHeight="1">
      <c r="A10" s="874" t="s">
        <v>133</v>
      </c>
    </row>
    <row r="11" spans="1:2" ht="14.25">
      <c r="A11" s="594" t="s">
        <v>932</v>
      </c>
    </row>
    <row r="12" spans="1:2" ht="14.25">
      <c r="A12" s="594" t="s">
        <v>972</v>
      </c>
      <c r="B12" t="s">
        <v>142</v>
      </c>
    </row>
    <row r="13" spans="1:2" ht="14.25">
      <c r="A13" s="594" t="s">
        <v>973</v>
      </c>
    </row>
    <row r="14" spans="1:2" ht="12" customHeight="1">
      <c r="A14" s="594"/>
    </row>
    <row r="15" spans="1:2" ht="12" customHeight="1">
      <c r="A15" s="594"/>
    </row>
    <row r="16" spans="1:2" ht="15.75">
      <c r="A16" s="874" t="s">
        <v>194</v>
      </c>
    </row>
    <row r="17" spans="1:3" ht="15">
      <c r="A17" s="594" t="s">
        <v>936</v>
      </c>
    </row>
    <row r="18" spans="1:3" ht="12" customHeight="1">
      <c r="A18" s="594"/>
    </row>
    <row r="19" spans="1:3" ht="12" customHeight="1">
      <c r="A19" s="594"/>
    </row>
    <row r="20" spans="1:3" ht="15.75">
      <c r="A20" s="874" t="s">
        <v>835</v>
      </c>
    </row>
    <row r="21" spans="1:3" ht="14.25">
      <c r="A21" s="594" t="s">
        <v>974</v>
      </c>
    </row>
    <row r="22" spans="1:3" ht="14.25">
      <c r="A22" s="594" t="s">
        <v>975</v>
      </c>
    </row>
    <row r="23" spans="1:3" ht="14.25">
      <c r="A23" s="594" t="s">
        <v>976</v>
      </c>
    </row>
    <row r="24" spans="1:3" ht="14.25">
      <c r="A24" s="594" t="s">
        <v>983</v>
      </c>
      <c r="C24" s="595"/>
    </row>
    <row r="25" spans="1:3" ht="14.25">
      <c r="A25" s="594" t="s">
        <v>984</v>
      </c>
      <c r="C25" s="595"/>
    </row>
    <row r="26" spans="1:3">
      <c r="A26" s="876" t="s">
        <v>933</v>
      </c>
    </row>
    <row r="27" spans="1:3" ht="14.25">
      <c r="A27" s="877" t="s">
        <v>934</v>
      </c>
    </row>
    <row r="28" spans="1:3" ht="14.25">
      <c r="A28" s="877"/>
    </row>
    <row r="29" spans="1:3" ht="14.25">
      <c r="A29" s="877"/>
    </row>
    <row r="30" spans="1:3" ht="15.75">
      <c r="A30" s="874" t="s">
        <v>537</v>
      </c>
    </row>
    <row r="31" spans="1:3" ht="14.25">
      <c r="A31" s="594" t="s">
        <v>163</v>
      </c>
    </row>
    <row r="32" spans="1:3" ht="15">
      <c r="A32" s="594" t="s">
        <v>937</v>
      </c>
    </row>
    <row r="33" spans="1:4" ht="14.25">
      <c r="A33" s="594"/>
    </row>
    <row r="34" spans="1:4" ht="14.25">
      <c r="A34" s="594"/>
    </row>
    <row r="35" spans="1:4" ht="15.75">
      <c r="A35" s="874" t="s">
        <v>538</v>
      </c>
    </row>
    <row r="36" spans="1:4" ht="15">
      <c r="A36" s="594" t="s">
        <v>978</v>
      </c>
    </row>
    <row r="37" spans="1:4" ht="14.25">
      <c r="A37" s="594" t="s">
        <v>979</v>
      </c>
    </row>
    <row r="38" spans="1:4" ht="12" customHeight="1">
      <c r="A38" s="594" t="s">
        <v>980</v>
      </c>
    </row>
    <row r="39" spans="1:4" ht="14.25">
      <c r="A39" s="594"/>
    </row>
    <row r="40" spans="1:4" ht="15">
      <c r="A40" s="920" t="s">
        <v>1012</v>
      </c>
    </row>
    <row r="41" spans="1:4" ht="14.25">
      <c r="A41" s="594"/>
    </row>
    <row r="42" spans="1:4" ht="15.75">
      <c r="A42" s="878" t="s">
        <v>76</v>
      </c>
    </row>
    <row r="43" spans="1:4" ht="15.75">
      <c r="A43" s="878" t="s">
        <v>131</v>
      </c>
    </row>
    <row r="44" spans="1:4">
      <c r="A44" s="879"/>
    </row>
    <row r="45" spans="1:4">
      <c r="D45" s="616" t="s">
        <v>142</v>
      </c>
    </row>
    <row r="49" spans="1:1" ht="18.75">
      <c r="A49" s="596" t="s">
        <v>13</v>
      </c>
    </row>
  </sheetData>
  <sheetProtection algorithmName="SHA-512" hashValue="TMjfgMCXx5VmQbZS3nFYfBljdvcz0M8yQqgnELDrc0hqR4Ymmztnm0QOf5EZuqLqS1VhG81ozPpo1sgucq5ZJA==" saltValue="l3h9EOuAMenYLacGcHV8nw==" spinCount="100000" sheet="1" objects="1" scenarios="1"/>
  <hyperlinks>
    <hyperlink ref="A26" r:id="rId1" xr:uid="{423609D7-5DF6-4CCF-9900-1BE77B924068}"/>
  </hyperlinks>
  <printOptions horizontalCentered="1"/>
  <pageMargins left="0.67" right="0.9" top="0.67" bottom="0" header="0.5" footer="0.25"/>
  <pageSetup scale="96"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FAAE-CA07-41E3-846D-BCC2AE4824BA}">
  <sheetPr>
    <outlinePr summaryBelow="0" summaryRight="0"/>
  </sheetPr>
  <dimension ref="A1:J53"/>
  <sheetViews>
    <sheetView showGridLines="0" showOutlineSymbols="0" view="pageBreakPreview" zoomScale="110" zoomScaleNormal="90" zoomScaleSheetLayoutView="110" workbookViewId="0">
      <selection activeCell="C28" sqref="C28"/>
    </sheetView>
  </sheetViews>
  <sheetFormatPr defaultColWidth="9.28515625" defaultRowHeight="12.75"/>
  <cols>
    <col min="1" max="1" width="23.5703125" style="126" customWidth="1"/>
    <col min="2" max="4" width="9.28515625" style="126"/>
    <col min="5" max="5" width="8.28515625" style="126" customWidth="1"/>
    <col min="6" max="6" width="11.7109375" style="126" customWidth="1"/>
    <col min="7" max="16384" width="9.28515625" style="126"/>
  </cols>
  <sheetData>
    <row r="1" spans="1:10">
      <c r="A1" s="880" t="s">
        <v>1017</v>
      </c>
      <c r="B1" s="881"/>
      <c r="C1" s="881"/>
      <c r="D1" s="881"/>
      <c r="E1" s="881"/>
      <c r="F1" s="881"/>
      <c r="G1" s="881"/>
      <c r="H1" s="881"/>
      <c r="I1" s="881"/>
      <c r="J1" s="881"/>
    </row>
    <row r="3" spans="1:10" ht="18.75">
      <c r="A3" s="882" t="s">
        <v>144</v>
      </c>
      <c r="B3" s="509"/>
      <c r="C3" s="509"/>
      <c r="D3" s="509"/>
      <c r="E3" s="509"/>
      <c r="F3" s="509"/>
      <c r="G3" s="509"/>
      <c r="H3" s="509"/>
      <c r="I3" s="509"/>
      <c r="J3" s="509"/>
    </row>
    <row r="4" spans="1:10">
      <c r="A4" s="134"/>
    </row>
    <row r="5" spans="1:10">
      <c r="A5" s="542" t="s">
        <v>938</v>
      </c>
      <c r="B5" s="883"/>
      <c r="C5" s="883"/>
      <c r="D5" s="883"/>
      <c r="E5" s="883"/>
      <c r="F5" s="883"/>
      <c r="G5" s="883"/>
      <c r="H5" s="883"/>
      <c r="I5" s="883"/>
      <c r="J5" s="883"/>
    </row>
    <row r="6" spans="1:10">
      <c r="A6" s="542"/>
    </row>
    <row r="7" spans="1:10">
      <c r="A7" s="542" t="s">
        <v>939</v>
      </c>
    </row>
    <row r="8" spans="1:10">
      <c r="A8" s="884"/>
      <c r="B8" s="883"/>
      <c r="C8" s="883"/>
      <c r="D8" s="883"/>
      <c r="E8" s="883"/>
      <c r="F8" s="883"/>
      <c r="G8" s="883"/>
      <c r="H8" s="883"/>
      <c r="I8" s="883"/>
      <c r="J8" s="883"/>
    </row>
    <row r="9" spans="1:10">
      <c r="A9" s="542"/>
    </row>
    <row r="10" spans="1:10">
      <c r="A10" s="542" t="s">
        <v>940</v>
      </c>
      <c r="B10" s="883"/>
      <c r="C10" s="883"/>
      <c r="D10" s="881" t="s">
        <v>941</v>
      </c>
      <c r="E10" s="881"/>
      <c r="F10" s="881"/>
    </row>
    <row r="11" spans="1:10">
      <c r="A11" s="884"/>
      <c r="B11" s="126" t="s">
        <v>942</v>
      </c>
      <c r="C11" s="883"/>
      <c r="D11" s="883"/>
      <c r="E11" s="883"/>
      <c r="F11" s="883"/>
      <c r="G11" s="883"/>
      <c r="H11" s="883"/>
      <c r="I11" s="883"/>
      <c r="J11" s="883"/>
    </row>
    <row r="12" spans="1:10">
      <c r="A12" s="542"/>
    </row>
    <row r="13" spans="1:10">
      <c r="A13" s="542" t="s">
        <v>836</v>
      </c>
    </row>
    <row r="14" spans="1:10">
      <c r="A14" s="542" t="s">
        <v>943</v>
      </c>
      <c r="D14" s="883"/>
      <c r="E14" s="883"/>
      <c r="F14" s="883"/>
      <c r="G14" s="883"/>
      <c r="H14" s="883"/>
      <c r="I14" s="883"/>
      <c r="J14" s="883"/>
    </row>
    <row r="15" spans="1:10">
      <c r="A15" s="884"/>
      <c r="B15" s="883"/>
      <c r="C15" s="883"/>
      <c r="D15" s="883"/>
      <c r="E15" s="883"/>
      <c r="F15" s="883"/>
      <c r="G15" s="883"/>
      <c r="H15" s="883"/>
      <c r="I15" s="883"/>
      <c r="J15" s="883"/>
    </row>
    <row r="16" spans="1:10">
      <c r="A16" s="885"/>
      <c r="B16" s="886"/>
      <c r="C16" s="886"/>
      <c r="D16" s="886"/>
      <c r="E16" s="886"/>
      <c r="F16" s="886"/>
      <c r="G16" s="886"/>
      <c r="H16" s="886"/>
      <c r="I16" s="886"/>
      <c r="J16" s="886"/>
    </row>
    <row r="17" spans="1:10">
      <c r="A17" s="542"/>
    </row>
    <row r="18" spans="1:10">
      <c r="A18" s="542" t="s">
        <v>944</v>
      </c>
      <c r="G18" s="883"/>
      <c r="H18" s="883"/>
      <c r="I18" s="883"/>
      <c r="J18" s="883"/>
    </row>
    <row r="19" spans="1:10">
      <c r="A19" s="884"/>
      <c r="B19" s="883"/>
      <c r="C19" s="883"/>
      <c r="D19" s="883"/>
      <c r="E19" s="883"/>
      <c r="F19" s="883"/>
      <c r="G19" s="883"/>
      <c r="H19" s="883"/>
      <c r="I19" s="883"/>
      <c r="J19" s="883"/>
    </row>
    <row r="20" spans="1:10">
      <c r="A20" s="885"/>
      <c r="B20" s="886"/>
      <c r="C20" s="886"/>
      <c r="D20" s="886"/>
      <c r="E20" s="886"/>
      <c r="F20" s="886"/>
      <c r="G20" s="886"/>
      <c r="H20" s="886"/>
      <c r="I20" s="886"/>
      <c r="J20" s="886"/>
    </row>
    <row r="21" spans="1:10">
      <c r="A21" s="542" t="s">
        <v>167</v>
      </c>
    </row>
    <row r="22" spans="1:10">
      <c r="A22" s="887" t="s">
        <v>945</v>
      </c>
      <c r="G22" s="883"/>
      <c r="H22" s="883"/>
      <c r="I22" s="883"/>
      <c r="J22" s="883"/>
    </row>
    <row r="23" spans="1:10">
      <c r="A23" s="884"/>
      <c r="B23" s="883"/>
      <c r="C23" s="883"/>
      <c r="D23" s="883"/>
      <c r="E23" s="883"/>
      <c r="F23" s="883"/>
      <c r="G23" s="883"/>
      <c r="H23" s="883"/>
      <c r="I23" s="883"/>
      <c r="J23" s="883"/>
    </row>
    <row r="24" spans="1:10">
      <c r="A24" s="542"/>
    </row>
    <row r="25" spans="1:10">
      <c r="A25" s="542" t="s">
        <v>168</v>
      </c>
    </row>
    <row r="26" spans="1:10">
      <c r="A26" s="542" t="s">
        <v>946</v>
      </c>
      <c r="E26" s="883"/>
      <c r="F26" s="883"/>
      <c r="G26" s="883"/>
      <c r="H26" s="883"/>
      <c r="I26" s="883"/>
      <c r="J26" s="883"/>
    </row>
    <row r="27" spans="1:10">
      <c r="A27" s="542" t="s">
        <v>947</v>
      </c>
      <c r="C27" s="883"/>
      <c r="D27" s="883"/>
      <c r="E27" s="883"/>
      <c r="F27" s="883"/>
      <c r="G27" s="883"/>
      <c r="H27" s="883"/>
      <c r="I27" s="883"/>
      <c r="J27" s="883"/>
    </row>
    <row r="28" spans="1:10">
      <c r="A28" s="542" t="s">
        <v>948</v>
      </c>
      <c r="D28" s="883"/>
      <c r="E28" s="883"/>
      <c r="F28" s="883"/>
      <c r="G28" s="883"/>
      <c r="H28" s="883"/>
      <c r="I28" s="883"/>
      <c r="J28" s="883"/>
    </row>
    <row r="29" spans="1:10">
      <c r="A29" s="542" t="s">
        <v>949</v>
      </c>
      <c r="C29" s="883"/>
      <c r="D29" s="883"/>
      <c r="E29" s="883"/>
      <c r="F29" s="883"/>
      <c r="G29" s="883"/>
      <c r="H29" s="883"/>
      <c r="I29" s="883"/>
      <c r="J29" s="883"/>
    </row>
    <row r="30" spans="1:10">
      <c r="A30" s="542"/>
    </row>
    <row r="31" spans="1:10" ht="16.149999999999999" customHeight="1">
      <c r="A31" s="542" t="s">
        <v>950</v>
      </c>
    </row>
    <row r="32" spans="1:10" ht="16.149999999999999" customHeight="1">
      <c r="A32" s="884"/>
      <c r="B32" s="883"/>
      <c r="C32" s="883"/>
      <c r="D32" s="883"/>
      <c r="E32" s="883"/>
      <c r="F32" s="883"/>
      <c r="G32" s="883"/>
      <c r="H32" s="883"/>
      <c r="I32" s="883"/>
      <c r="J32" s="883"/>
    </row>
    <row r="33" spans="1:10" ht="16.149999999999999" customHeight="1">
      <c r="A33" s="974" t="s">
        <v>951</v>
      </c>
      <c r="B33" s="974"/>
      <c r="C33" s="886"/>
      <c r="D33" s="886"/>
      <c r="E33" s="886"/>
      <c r="F33" s="886"/>
      <c r="G33" s="886"/>
      <c r="H33" s="886"/>
      <c r="I33" s="886"/>
      <c r="J33" s="886"/>
    </row>
    <row r="34" spans="1:10">
      <c r="A34" s="542"/>
    </row>
    <row r="35" spans="1:10">
      <c r="A35" s="542" t="s">
        <v>952</v>
      </c>
      <c r="G35" s="883"/>
      <c r="H35" s="883"/>
      <c r="I35" s="883"/>
      <c r="J35" s="883"/>
    </row>
    <row r="36" spans="1:10">
      <c r="A36" s="542"/>
    </row>
    <row r="37" spans="1:10" ht="16.149999999999999" customHeight="1">
      <c r="A37" s="542" t="s">
        <v>805</v>
      </c>
    </row>
    <row r="38" spans="1:10" ht="16.149999999999999" customHeight="1">
      <c r="A38" s="542" t="s">
        <v>953</v>
      </c>
    </row>
    <row r="39" spans="1:10" ht="16.149999999999999" customHeight="1">
      <c r="A39" s="975" t="s">
        <v>954</v>
      </c>
      <c r="B39" s="975"/>
      <c r="C39" s="975"/>
      <c r="D39" s="975"/>
      <c r="E39" s="975"/>
      <c r="F39" s="975"/>
      <c r="G39" s="975"/>
      <c r="H39" s="975"/>
      <c r="I39" s="975"/>
      <c r="J39" s="975"/>
    </row>
    <row r="40" spans="1:10" ht="16.149999999999999" customHeight="1">
      <c r="A40" s="976" t="s">
        <v>955</v>
      </c>
      <c r="B40" s="976"/>
      <c r="C40" s="976"/>
      <c r="D40" s="976"/>
      <c r="E40" s="976"/>
      <c r="F40" s="976"/>
      <c r="G40" s="976"/>
      <c r="H40" s="976"/>
      <c r="I40" s="976"/>
      <c r="J40" s="976"/>
    </row>
    <row r="41" spans="1:10" ht="16.149999999999999" customHeight="1">
      <c r="A41" s="976" t="s">
        <v>956</v>
      </c>
      <c r="B41" s="976"/>
      <c r="C41" s="976"/>
      <c r="D41" s="976"/>
      <c r="E41" s="976"/>
      <c r="F41" s="976"/>
      <c r="G41" s="976"/>
      <c r="H41" s="976"/>
      <c r="I41" s="976"/>
      <c r="J41" s="976"/>
    </row>
    <row r="42" spans="1:10" ht="16.149999999999999" customHeight="1">
      <c r="A42" s="976" t="s">
        <v>957</v>
      </c>
      <c r="B42" s="976"/>
      <c r="C42" s="976"/>
      <c r="D42" s="976"/>
      <c r="E42" s="976"/>
      <c r="F42" s="976"/>
      <c r="G42" s="976"/>
      <c r="H42" s="976"/>
      <c r="I42" s="976"/>
      <c r="J42" s="976"/>
    </row>
    <row r="43" spans="1:10">
      <c r="A43" s="542"/>
    </row>
    <row r="44" spans="1:10" ht="15.75">
      <c r="A44" s="888" t="s">
        <v>824</v>
      </c>
      <c r="B44" s="509"/>
      <c r="C44" s="509"/>
      <c r="D44" s="509"/>
      <c r="E44" s="509"/>
      <c r="F44" s="509"/>
      <c r="G44" s="509"/>
      <c r="H44" s="509"/>
      <c r="I44" s="509"/>
      <c r="J44" s="509"/>
    </row>
    <row r="45" spans="1:10">
      <c r="A45" s="542"/>
    </row>
    <row r="46" spans="1:10" ht="15.75">
      <c r="A46" s="597" t="s">
        <v>823</v>
      </c>
    </row>
    <row r="47" spans="1:10" ht="15.75">
      <c r="A47" s="598" t="s">
        <v>867</v>
      </c>
    </row>
    <row r="48" spans="1:10" ht="15.75">
      <c r="A48" s="599" t="s">
        <v>958</v>
      </c>
    </row>
    <row r="49" spans="1:10" ht="15.75">
      <c r="A49" s="598"/>
    </row>
    <row r="50" spans="1:10" ht="15.75">
      <c r="A50" s="543"/>
    </row>
    <row r="51" spans="1:10" ht="15.75">
      <c r="A51" s="543"/>
    </row>
    <row r="52" spans="1:10" ht="17.25" customHeight="1">
      <c r="A52" s="542"/>
    </row>
    <row r="53" spans="1:10" ht="18.75">
      <c r="A53" s="889" t="s">
        <v>14</v>
      </c>
      <c r="B53" s="509"/>
      <c r="C53" s="509"/>
      <c r="D53" s="509"/>
      <c r="E53" s="509"/>
      <c r="F53" s="509"/>
      <c r="G53" s="509"/>
      <c r="H53" s="509"/>
      <c r="I53" s="509"/>
      <c r="J53" s="509"/>
    </row>
  </sheetData>
  <mergeCells count="5">
    <mergeCell ref="A33:B33"/>
    <mergeCell ref="A39:J39"/>
    <mergeCell ref="A40:J40"/>
    <mergeCell ref="A41:J41"/>
    <mergeCell ref="A42:J42"/>
  </mergeCells>
  <printOptions horizontalCentered="1"/>
  <pageMargins left="0.81" right="0.4" top="0.5" bottom="0" header="0.33" footer="0.12"/>
  <pageSetup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sheetPr>
  <dimension ref="A1:IV59"/>
  <sheetViews>
    <sheetView showGridLines="0" showOutlineSymbols="0" view="pageBreakPreview" topLeftCell="A12" zoomScale="60" zoomScaleNormal="90" workbookViewId="0">
      <selection activeCell="C28" sqref="C28"/>
    </sheetView>
  </sheetViews>
  <sheetFormatPr defaultColWidth="9" defaultRowHeight="12.75"/>
  <cols>
    <col min="1" max="1" width="98.28515625" style="29" customWidth="1"/>
    <col min="2" max="16384" width="9" style="29"/>
  </cols>
  <sheetData>
    <row r="1" spans="1:256">
      <c r="A1" s="707" t="s">
        <v>1021</v>
      </c>
      <c r="B1" s="27"/>
      <c r="C1" s="27"/>
      <c r="D1" s="27"/>
    </row>
    <row r="3" spans="1:256" ht="18.75">
      <c r="A3" s="259" t="s">
        <v>173</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row>
    <row r="4" spans="1:256">
      <c r="A4" s="316"/>
    </row>
    <row r="5" spans="1:256">
      <c r="A5" s="316" t="s">
        <v>174</v>
      </c>
    </row>
    <row r="6" spans="1:256" ht="14.25">
      <c r="A6" s="316" t="s">
        <v>837</v>
      </c>
    </row>
    <row r="7" spans="1:256">
      <c r="A7" s="316"/>
    </row>
    <row r="8" spans="1:256">
      <c r="A8" s="316" t="s">
        <v>583</v>
      </c>
    </row>
    <row r="9" spans="1:256">
      <c r="A9" s="316"/>
    </row>
    <row r="10" spans="1:256" ht="12.75" customHeight="1">
      <c r="A10" s="316"/>
    </row>
    <row r="11" spans="1:256">
      <c r="A11" s="316" t="s">
        <v>84</v>
      </c>
    </row>
    <row r="12" spans="1:256">
      <c r="A12" s="316" t="s">
        <v>838</v>
      </c>
    </row>
    <row r="13" spans="1:256">
      <c r="A13" s="316" t="s">
        <v>83</v>
      </c>
    </row>
    <row r="14" spans="1:256">
      <c r="A14" s="316"/>
    </row>
    <row r="15" spans="1:256" ht="15" customHeight="1">
      <c r="A15" s="544" t="s">
        <v>134</v>
      </c>
    </row>
    <row r="16" spans="1:256" ht="15" customHeight="1">
      <c r="A16" s="545"/>
    </row>
    <row r="17" spans="1:1" ht="15" customHeight="1">
      <c r="A17" s="544" t="s">
        <v>134</v>
      </c>
    </row>
    <row r="18" spans="1:1" ht="15" customHeight="1">
      <c r="A18" s="545"/>
    </row>
    <row r="19" spans="1:1" ht="15" customHeight="1">
      <c r="A19" s="544" t="s">
        <v>134</v>
      </c>
    </row>
    <row r="20" spans="1:1">
      <c r="A20" s="316"/>
    </row>
    <row r="21" spans="1:1">
      <c r="A21" s="316" t="s">
        <v>820</v>
      </c>
    </row>
    <row r="22" spans="1:1">
      <c r="A22" s="316" t="s">
        <v>821</v>
      </c>
    </row>
    <row r="23" spans="1:1">
      <c r="A23" s="316"/>
    </row>
    <row r="24" spans="1:1" ht="15" customHeight="1">
      <c r="A24" s="544" t="s">
        <v>134</v>
      </c>
    </row>
    <row r="25" spans="1:1" ht="15" customHeight="1">
      <c r="A25" s="545"/>
    </row>
    <row r="26" spans="1:1" ht="15" customHeight="1">
      <c r="A26" s="544" t="s">
        <v>175</v>
      </c>
    </row>
    <row r="27" spans="1:1">
      <c r="A27" s="316"/>
    </row>
    <row r="28" spans="1:1">
      <c r="A28" s="316" t="s">
        <v>314</v>
      </c>
    </row>
    <row r="29" spans="1:1">
      <c r="A29" s="316" t="s">
        <v>181</v>
      </c>
    </row>
    <row r="30" spans="1:1">
      <c r="A30" s="316"/>
    </row>
    <row r="31" spans="1:1" ht="15" customHeight="1">
      <c r="A31" s="544" t="s">
        <v>134</v>
      </c>
    </row>
    <row r="32" spans="1:1" ht="15" customHeight="1">
      <c r="A32" s="545"/>
    </row>
    <row r="33" spans="1:1" ht="15" customHeight="1">
      <c r="A33" s="544" t="s">
        <v>134</v>
      </c>
    </row>
    <row r="34" spans="1:1">
      <c r="A34" s="316"/>
    </row>
    <row r="35" spans="1:1">
      <c r="A35" s="316" t="s">
        <v>182</v>
      </c>
    </row>
    <row r="36" spans="1:1">
      <c r="A36" s="316" t="s">
        <v>315</v>
      </c>
    </row>
    <row r="37" spans="1:1">
      <c r="A37" s="316"/>
    </row>
    <row r="38" spans="1:1" ht="15" customHeight="1">
      <c r="A38" s="544"/>
    </row>
    <row r="39" spans="1:1" ht="15" customHeight="1">
      <c r="A39" s="545"/>
    </row>
    <row r="40" spans="1:1" ht="15" customHeight="1">
      <c r="A40" s="544" t="s">
        <v>134</v>
      </c>
    </row>
    <row r="41" spans="1:1">
      <c r="A41" s="316"/>
    </row>
    <row r="42" spans="1:1">
      <c r="A42" s="316" t="s">
        <v>183</v>
      </c>
    </row>
    <row r="43" spans="1:1">
      <c r="A43" s="316"/>
    </row>
    <row r="44" spans="1:1" ht="15" customHeight="1">
      <c r="A44" s="544" t="s">
        <v>134</v>
      </c>
    </row>
    <row r="45" spans="1:1" ht="15" customHeight="1">
      <c r="A45" s="545"/>
    </row>
    <row r="46" spans="1:1" ht="15" customHeight="1">
      <c r="A46" s="544" t="s">
        <v>134</v>
      </c>
    </row>
    <row r="47" spans="1:1" ht="15" customHeight="1">
      <c r="A47" s="545"/>
    </row>
    <row r="48" spans="1:1" ht="15" customHeight="1">
      <c r="A48" s="544"/>
    </row>
    <row r="49" spans="1:256" ht="15" customHeight="1">
      <c r="A49" s="545"/>
    </row>
    <row r="50" spans="1:256" ht="15" customHeight="1">
      <c r="A50" s="544" t="s">
        <v>134</v>
      </c>
    </row>
    <row r="51" spans="1:256" ht="15" customHeight="1">
      <c r="A51" s="545"/>
    </row>
    <row r="52" spans="1:256" ht="15" customHeight="1">
      <c r="A52" s="544" t="s">
        <v>134</v>
      </c>
    </row>
    <row r="53" spans="1:256" ht="15" customHeight="1">
      <c r="A53" s="84"/>
    </row>
    <row r="54" spans="1:256" ht="18.75">
      <c r="A54" s="546" t="s">
        <v>15</v>
      </c>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c r="HM54" s="28"/>
      <c r="HN54" s="28"/>
      <c r="HO54" s="28"/>
      <c r="HP54" s="28"/>
      <c r="HQ54" s="28"/>
      <c r="HR54" s="28"/>
      <c r="HS54" s="28"/>
      <c r="HT54" s="28"/>
      <c r="HU54" s="28"/>
      <c r="HV54" s="28"/>
      <c r="HW54" s="28"/>
      <c r="HX54" s="28"/>
      <c r="HY54" s="28"/>
      <c r="HZ54" s="28"/>
      <c r="IA54" s="28"/>
      <c r="IB54" s="28"/>
      <c r="IC54" s="28"/>
      <c r="ID54" s="28"/>
      <c r="IE54" s="28"/>
      <c r="IF54" s="28"/>
      <c r="IG54" s="28"/>
      <c r="IH54" s="28"/>
      <c r="II54" s="28"/>
      <c r="IJ54" s="28"/>
      <c r="IK54" s="28"/>
      <c r="IL54" s="28"/>
      <c r="IM54" s="28"/>
      <c r="IN54" s="28"/>
      <c r="IO54" s="28"/>
      <c r="IP54" s="28"/>
      <c r="IQ54" s="28"/>
      <c r="IR54" s="28"/>
      <c r="IS54" s="28"/>
      <c r="IT54" s="28"/>
      <c r="IU54" s="28"/>
      <c r="IV54" s="28"/>
    </row>
    <row r="55" spans="1:256">
      <c r="A55" s="30"/>
    </row>
    <row r="56" spans="1:256">
      <c r="A56" s="30"/>
    </row>
    <row r="57" spans="1:256">
      <c r="A57" s="30"/>
    </row>
    <row r="58" spans="1:256">
      <c r="A58" s="31"/>
    </row>
    <row r="59" spans="1:256">
      <c r="A59" s="30"/>
    </row>
  </sheetData>
  <printOptions horizontalCentered="1"/>
  <pageMargins left="0.67" right="0.9" top="0.67" bottom="0" header="0.5" footer="0.25"/>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12</vt:i4>
      </vt:variant>
    </vt:vector>
  </HeadingPairs>
  <TitlesOfParts>
    <vt:vector size="50" baseType="lpstr">
      <vt:lpstr>Cover</vt:lpstr>
      <vt:lpstr>_i_  </vt:lpstr>
      <vt:lpstr>_ii</vt:lpstr>
      <vt:lpstr>iii</vt:lpstr>
      <vt:lpstr>1</vt:lpstr>
      <vt:lpstr>2</vt:lpstr>
      <vt:lpstr>3</vt:lpstr>
      <vt:lpstr>4 </vt:lpstr>
      <vt:lpstr>5  </vt:lpstr>
      <vt:lpstr>6</vt:lpstr>
      <vt:lpstr>7  </vt:lpstr>
      <vt:lpstr>8  </vt:lpstr>
      <vt:lpstr>9  </vt:lpstr>
      <vt:lpstr>10  </vt:lpstr>
      <vt:lpstr>11 </vt:lpstr>
      <vt:lpstr>12  </vt:lpstr>
      <vt:lpstr>13  </vt:lpstr>
      <vt:lpstr>14  </vt:lpstr>
      <vt:lpstr>15  </vt:lpstr>
      <vt:lpstr>16  </vt:lpstr>
      <vt:lpstr>17  </vt:lpstr>
      <vt:lpstr>18 </vt:lpstr>
      <vt:lpstr>19 </vt:lpstr>
      <vt:lpstr>20</vt:lpstr>
      <vt:lpstr>21 </vt:lpstr>
      <vt:lpstr>22 </vt:lpstr>
      <vt:lpstr>23 </vt:lpstr>
      <vt:lpstr>24 </vt:lpstr>
      <vt:lpstr>25 </vt:lpstr>
      <vt:lpstr>26 </vt:lpstr>
      <vt:lpstr>27 </vt:lpstr>
      <vt:lpstr>27(A) </vt:lpstr>
      <vt:lpstr>28  </vt:lpstr>
      <vt:lpstr>28(A)</vt:lpstr>
      <vt:lpstr>29</vt:lpstr>
      <vt:lpstr>29.1</vt:lpstr>
      <vt:lpstr>30</vt:lpstr>
      <vt:lpstr>31</vt:lpstr>
      <vt:lpstr>_ii!Print_Area</vt:lpstr>
      <vt:lpstr>'13  '!Print_Area</vt:lpstr>
      <vt:lpstr>'14  '!Print_Area</vt:lpstr>
      <vt:lpstr>'16  '!Print_Area</vt:lpstr>
      <vt:lpstr>'17  '!Print_Area</vt:lpstr>
      <vt:lpstr>'2'!Print_Area</vt:lpstr>
      <vt:lpstr>'28  '!Print_Area</vt:lpstr>
      <vt:lpstr>'29'!Print_Area</vt:lpstr>
      <vt:lpstr>'29.1'!Print_Area</vt:lpstr>
      <vt:lpstr>'3'!Print_Area</vt:lpstr>
      <vt:lpstr>'5  '!Print_Area</vt:lpstr>
      <vt:lpstr>iii!Print_Area</vt:lpstr>
    </vt:vector>
  </TitlesOfParts>
  <Company>Your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 Section</dc:creator>
  <cp:lastModifiedBy>Ken Holman</cp:lastModifiedBy>
  <cp:lastPrinted>2026-01-12T14:50:57Z</cp:lastPrinted>
  <dcterms:created xsi:type="dcterms:W3CDTF">1998-01-30T17:51:47Z</dcterms:created>
  <dcterms:modified xsi:type="dcterms:W3CDTF">2026-01-12T21:07:13Z</dcterms:modified>
</cp:coreProperties>
</file>